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gnonRa\OneDrive - Government of Ontario\Documents\SOBR\wetland loss and cover\"/>
    </mc:Choice>
  </mc:AlternateContent>
  <xr:revisionPtr revIDLastSave="35" documentId="13_ncr:1_{BC880026-1498-4FA5-AC1E-1E31066F008C}" xr6:coauthVersionLast="45" xr6:coauthVersionMax="45" xr10:uidLastSave="{C5F4B2BA-486E-4F6E-9C13-171EA285C9E1}"/>
  <bookViews>
    <workbookView xWindow="28680" yWindow="-120" windowWidth="29040" windowHeight="15840" xr2:uid="{888046C3-7BE3-4373-B191-11CDBEB6E5F2}"/>
  </bookViews>
  <sheets>
    <sheet name="Wetland_Ecodistrict" sheetId="1" r:id="rId1"/>
    <sheet name="Wetland Ecoregion 2011-2015" sheetId="3" r:id="rId2"/>
    <sheet name="Wetland Ecoregion 2000-2011" sheetId="4" r:id="rId3"/>
    <sheet name="ESRI_MAPINFO_SHEET" sheetId="2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E4" i="3" l="1"/>
  <c r="C4" i="3"/>
  <c r="D4" i="3"/>
  <c r="D23" i="1"/>
  <c r="E23" i="1" l="1"/>
  <c r="E2" i="3" l="1"/>
  <c r="E3" i="3"/>
  <c r="F16" i="1" l="1"/>
  <c r="F15" i="1"/>
  <c r="F14" i="1"/>
  <c r="C22" i="1"/>
  <c r="F22" i="1" s="1"/>
  <c r="C21" i="1"/>
  <c r="F21" i="1" s="1"/>
  <c r="C20" i="1"/>
  <c r="F20" i="1" s="1"/>
  <c r="C19" i="1"/>
  <c r="F19" i="1" s="1"/>
  <c r="C18" i="1"/>
  <c r="F18" i="1" s="1"/>
  <c r="C17" i="1"/>
  <c r="F17" i="1" s="1"/>
  <c r="C16" i="1"/>
  <c r="C15" i="1"/>
  <c r="C14" i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C5" i="1"/>
  <c r="F5" i="1" s="1"/>
  <c r="C4" i="1"/>
  <c r="F4" i="1" s="1"/>
  <c r="C3" i="1"/>
  <c r="F3" i="1" s="1"/>
  <c r="C2" i="1"/>
  <c r="F2" i="1" s="1"/>
  <c r="C23" i="1" l="1"/>
</calcChain>
</file>

<file path=xl/sharedStrings.xml><?xml version="1.0" encoding="utf-8"?>
<sst xmlns="http://schemas.openxmlformats.org/spreadsheetml/2006/main" count="107" uniqueCount="65">
  <si>
    <t>ECODISTRICT</t>
  </si>
  <si>
    <t>ECODISTRICT_CODE</t>
  </si>
  <si>
    <t>6E-1</t>
  </si>
  <si>
    <t>6E-2</t>
  </si>
  <si>
    <t>6E-5</t>
  </si>
  <si>
    <t>6E-4</t>
  </si>
  <si>
    <t>6E-6</t>
  </si>
  <si>
    <t>6E-7</t>
  </si>
  <si>
    <t>6E-8</t>
  </si>
  <si>
    <t>6E-9</t>
  </si>
  <si>
    <t>6E-10</t>
  </si>
  <si>
    <t>6E-11</t>
  </si>
  <si>
    <t>6E-12</t>
  </si>
  <si>
    <t>6E-13</t>
  </si>
  <si>
    <t>6E-14</t>
  </si>
  <si>
    <t>6E-15</t>
  </si>
  <si>
    <t>6E-16</t>
  </si>
  <si>
    <t>7E-1</t>
  </si>
  <si>
    <t>7E-2</t>
  </si>
  <si>
    <t>7E-3</t>
  </si>
  <si>
    <t>7E-4</t>
  </si>
  <si>
    <t>7E-5</t>
  </si>
  <si>
    <t>7E-6</t>
  </si>
  <si>
    <t>Stratford</t>
  </si>
  <si>
    <t>Charleston Lake</t>
  </si>
  <si>
    <t>Smiths Falls</t>
  </si>
  <si>
    <t>Kemptville</t>
  </si>
  <si>
    <t>Oshawa-Cobourg</t>
  </si>
  <si>
    <t>Tobermory</t>
  </si>
  <si>
    <t>Picton</t>
  </si>
  <si>
    <t>Pembroke</t>
  </si>
  <si>
    <t>Kincardine</t>
  </si>
  <si>
    <t>Meaford</t>
  </si>
  <si>
    <t>Mount Forest</t>
  </si>
  <si>
    <t>Barrie</t>
  </si>
  <si>
    <t>Oak Ridges</t>
  </si>
  <si>
    <t>Peterborough</t>
  </si>
  <si>
    <t>Havelock</t>
  </si>
  <si>
    <t>Essex</t>
  </si>
  <si>
    <t>St. Thomas</t>
  </si>
  <si>
    <t>Grimsby</t>
  </si>
  <si>
    <t>Toronto</t>
  </si>
  <si>
    <t>Niagara</t>
  </si>
  <si>
    <t>London</t>
  </si>
  <si>
    <t>Ecoregion</t>
  </si>
  <si>
    <t>6E</t>
  </si>
  <si>
    <t>7E</t>
  </si>
  <si>
    <t>Wetland Loss 2011-2015 (ha)</t>
  </si>
  <si>
    <t>Wetland Loss 2011-2015 (%)</t>
  </si>
  <si>
    <t>WETLAND AREA 2011 (ha)</t>
  </si>
  <si>
    <t>WETLAND AREA 2015 (ha)</t>
  </si>
  <si>
    <t>WETLAND  AREA 2015 (ha)</t>
  </si>
  <si>
    <t>PLC - Marsh-intertidal, Marsh-supertidal, Marsh-inland, Swamp-deciduous, Swamp-coniferous, Fen-open, Fen-treed, Bog open, Bog-treed</t>
  </si>
  <si>
    <t>Note: the following classifications from the Provincial Land Cover (PLC) and SOLRIS data were classed as Wetland</t>
  </si>
  <si>
    <t>SOLRIS - Treed Swamp, Thicket Swamp, Fen, Bog, Marsh</t>
  </si>
  <si>
    <t>Wetland loss 2011-2015 (ha)</t>
  </si>
  <si>
    <t>Wetland loss 2011-2015 (%)</t>
  </si>
  <si>
    <t>Wetland loss (2000-2011) by area and percentage for southern Ontario ecodistricts based on a comparison of wetland coverage in SOLRIS v 1.2 (2000-2002) and SOLRIS v 2.0 (2011).</t>
  </si>
  <si>
    <t>Ecodistrict code</t>
  </si>
  <si>
    <t>Ecodistrict name</t>
  </si>
  <si>
    <t>Wetland loss 2000-2011 (ha)</t>
  </si>
  <si>
    <t>Wetland loss 2000-2011 (%)</t>
  </si>
  <si>
    <t>Smith Falls</t>
  </si>
  <si>
    <t>Total</t>
  </si>
  <si>
    <t>source: Ministry of Natural Resources and Forestry.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</si>
</sst>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0" fontId="0" fillId="0" borderId="0" xfId="0"/>
    <xf numFmtId="164" fontId="0" fillId="0" borderId="0" xfId="0" applyNumberFormat="1"/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64" fontId="0" fillId="0" borderId="0" xfId="0" applyNumberFormat="1" applyFont="1" applyFill="1" applyBorder="1"/>
    <xf numFmtId="2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1021360-948F-454E-8B23-77659CC886B4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5A83-F8D2-4DDD-879F-BFEDE0D92C56}">
  <dimension ref="A1:I26"/>
  <sheetViews>
    <sheetView tabSelected="1" workbookViewId="0">
      <selection activeCell="F13" sqref="F13"/>
    </sheetView>
  </sheetViews>
  <sheetFormatPr defaultRowHeight="14.5" x14ac:dyDescent="0.35"/>
  <cols>
    <col min="1" max="1" width="16.26953125" bestFit="1" customWidth="1"/>
    <col min="2" max="2" width="18.453125" style="1" bestFit="1" customWidth="1"/>
    <col min="3" max="4" width="23.81640625" style="2" bestFit="1" customWidth="1"/>
    <col min="5" max="5" width="30.81640625" style="2" bestFit="1" customWidth="1"/>
    <col min="6" max="6" width="30.26953125" style="2" bestFit="1" customWidth="1"/>
  </cols>
  <sheetData>
    <row r="1" spans="1:9" x14ac:dyDescent="0.35">
      <c r="A1" s="6" t="s">
        <v>0</v>
      </c>
      <c r="B1" s="7" t="s">
        <v>1</v>
      </c>
      <c r="C1" s="8" t="s">
        <v>49</v>
      </c>
      <c r="D1" s="8" t="s">
        <v>50</v>
      </c>
      <c r="E1" s="8" t="s">
        <v>55</v>
      </c>
      <c r="F1" s="8" t="s">
        <v>56</v>
      </c>
    </row>
    <row r="2" spans="1:9" x14ac:dyDescent="0.35">
      <c r="A2" s="3" t="s">
        <v>23</v>
      </c>
      <c r="B2" s="4" t="s">
        <v>2</v>
      </c>
      <c r="C2" s="5">
        <f t="shared" ref="C2:C22" si="0">D2+E2</f>
        <v>89196.778508999996</v>
      </c>
      <c r="D2" s="5">
        <v>88932.602694000001</v>
      </c>
      <c r="E2" s="5">
        <v>264.175815</v>
      </c>
      <c r="F2" s="5">
        <f t="shared" ref="F2:F21" si="1">E2/C2*100</f>
        <v>0.2961719239370787</v>
      </c>
    </row>
    <row r="3" spans="1:9" x14ac:dyDescent="0.35">
      <c r="A3" s="3" t="s">
        <v>31</v>
      </c>
      <c r="B3" s="4" t="s">
        <v>3</v>
      </c>
      <c r="C3" s="5">
        <f t="shared" si="0"/>
        <v>12516.507079999999</v>
      </c>
      <c r="D3" s="5">
        <v>12485.14208</v>
      </c>
      <c r="E3" s="5">
        <v>31.364999999999998</v>
      </c>
      <c r="F3" s="5">
        <f t="shared" si="1"/>
        <v>0.25058908048011103</v>
      </c>
    </row>
    <row r="4" spans="1:9" x14ac:dyDescent="0.35">
      <c r="A4" s="3" t="s">
        <v>32</v>
      </c>
      <c r="B4" s="4" t="s">
        <v>5</v>
      </c>
      <c r="C4" s="5">
        <f t="shared" si="0"/>
        <v>19429.568499000001</v>
      </c>
      <c r="D4" s="5">
        <v>19420.838499000001</v>
      </c>
      <c r="E4" s="5">
        <v>8.73</v>
      </c>
      <c r="F4" s="5">
        <f t="shared" si="1"/>
        <v>4.4931517652846045E-2</v>
      </c>
    </row>
    <row r="5" spans="1:9" x14ac:dyDescent="0.35">
      <c r="A5" s="3" t="s">
        <v>33</v>
      </c>
      <c r="B5" s="4" t="s">
        <v>4</v>
      </c>
      <c r="C5" s="5">
        <f t="shared" si="0"/>
        <v>147140.731883</v>
      </c>
      <c r="D5" s="5">
        <v>146530.76698799999</v>
      </c>
      <c r="E5" s="5">
        <v>609.96489499999996</v>
      </c>
      <c r="F5" s="5">
        <f t="shared" si="1"/>
        <v>0.41454523651888442</v>
      </c>
    </row>
    <row r="6" spans="1:9" x14ac:dyDescent="0.35">
      <c r="A6" s="3" t="s">
        <v>34</v>
      </c>
      <c r="B6" s="4" t="s">
        <v>6</v>
      </c>
      <c r="C6" s="5">
        <f t="shared" si="0"/>
        <v>76240.433589000007</v>
      </c>
      <c r="D6" s="5">
        <v>75930.383589000005</v>
      </c>
      <c r="E6" s="5">
        <v>310.05</v>
      </c>
      <c r="F6" s="5">
        <f t="shared" si="1"/>
        <v>0.40667397259494875</v>
      </c>
    </row>
    <row r="7" spans="1:9" x14ac:dyDescent="0.35">
      <c r="A7" s="3" t="s">
        <v>35</v>
      </c>
      <c r="B7" s="4" t="s">
        <v>7</v>
      </c>
      <c r="C7" s="5">
        <f t="shared" si="0"/>
        <v>35897.383717000004</v>
      </c>
      <c r="D7" s="5">
        <v>35788.874989000004</v>
      </c>
      <c r="E7" s="5">
        <v>108.508728</v>
      </c>
      <c r="F7" s="5">
        <f t="shared" si="1"/>
        <v>0.30227475310021906</v>
      </c>
    </row>
    <row r="8" spans="1:9" x14ac:dyDescent="0.35">
      <c r="A8" s="3" t="s">
        <v>36</v>
      </c>
      <c r="B8" s="4" t="s">
        <v>8</v>
      </c>
      <c r="C8" s="5">
        <f t="shared" si="0"/>
        <v>108629.175174</v>
      </c>
      <c r="D8" s="5">
        <v>108215.678394</v>
      </c>
      <c r="E8" s="5">
        <v>413.49678</v>
      </c>
      <c r="F8" s="5">
        <f t="shared" si="1"/>
        <v>0.38064983862546065</v>
      </c>
    </row>
    <row r="9" spans="1:9" x14ac:dyDescent="0.35">
      <c r="A9" s="3" t="s">
        <v>37</v>
      </c>
      <c r="B9" s="4" t="s">
        <v>9</v>
      </c>
      <c r="C9" s="5">
        <f t="shared" si="0"/>
        <v>91811.132022999998</v>
      </c>
      <c r="D9" s="5">
        <v>91707.031197000004</v>
      </c>
      <c r="E9" s="5">
        <v>104.100826</v>
      </c>
      <c r="F9" s="5">
        <f t="shared" si="1"/>
        <v>0.11338584298679734</v>
      </c>
    </row>
    <row r="10" spans="1:9" x14ac:dyDescent="0.35">
      <c r="A10" s="3" t="s">
        <v>24</v>
      </c>
      <c r="B10" s="4" t="s">
        <v>10</v>
      </c>
      <c r="C10" s="5">
        <f t="shared" si="0"/>
        <v>18529.491096000002</v>
      </c>
      <c r="D10" s="5">
        <v>18496.438596</v>
      </c>
      <c r="E10" s="5">
        <v>33.052500000000002</v>
      </c>
      <c r="F10" s="5">
        <f t="shared" si="1"/>
        <v>0.17837780772692191</v>
      </c>
    </row>
    <row r="11" spans="1:9" x14ac:dyDescent="0.35">
      <c r="A11" s="3" t="s">
        <v>25</v>
      </c>
      <c r="B11" s="4" t="s">
        <v>11</v>
      </c>
      <c r="C11" s="5">
        <f t="shared" si="0"/>
        <v>102210.030444</v>
      </c>
      <c r="D11" s="5">
        <v>101857.54674600001</v>
      </c>
      <c r="E11" s="5">
        <v>352.483698</v>
      </c>
      <c r="F11" s="5">
        <f t="shared" si="1"/>
        <v>0.34486213972230717</v>
      </c>
    </row>
    <row r="12" spans="1:9" x14ac:dyDescent="0.35">
      <c r="A12" s="3" t="s">
        <v>26</v>
      </c>
      <c r="B12" s="4" t="s">
        <v>12</v>
      </c>
      <c r="C12" s="5">
        <f t="shared" si="0"/>
        <v>128575.34691699999</v>
      </c>
      <c r="D12" s="5">
        <v>124662.20609599999</v>
      </c>
      <c r="E12" s="5">
        <v>3913.140821</v>
      </c>
      <c r="F12" s="5">
        <f t="shared" si="1"/>
        <v>3.0434612193005188</v>
      </c>
      <c r="I12" s="1"/>
    </row>
    <row r="13" spans="1:9" x14ac:dyDescent="0.35">
      <c r="A13" s="3" t="s">
        <v>27</v>
      </c>
      <c r="B13" s="4" t="s">
        <v>13</v>
      </c>
      <c r="C13" s="5">
        <f t="shared" si="0"/>
        <v>12626.494954</v>
      </c>
      <c r="D13" s="5">
        <v>12562.970724999999</v>
      </c>
      <c r="E13" s="5">
        <v>63.524228999999998</v>
      </c>
      <c r="F13" s="5">
        <f t="shared" si="1"/>
        <v>0.50310263641198294</v>
      </c>
    </row>
    <row r="14" spans="1:9" x14ac:dyDescent="0.35">
      <c r="A14" s="3" t="s">
        <v>28</v>
      </c>
      <c r="B14" s="4" t="s">
        <v>14</v>
      </c>
      <c r="C14" s="5">
        <f t="shared" si="0"/>
        <v>5562.0260539999999</v>
      </c>
      <c r="D14" s="5">
        <v>5562.0260539999999</v>
      </c>
      <c r="E14" s="5">
        <v>0</v>
      </c>
      <c r="F14" s="5">
        <f t="shared" si="1"/>
        <v>0</v>
      </c>
    </row>
    <row r="15" spans="1:9" x14ac:dyDescent="0.35">
      <c r="A15" s="3" t="s">
        <v>29</v>
      </c>
      <c r="B15" s="4" t="s">
        <v>15</v>
      </c>
      <c r="C15" s="5">
        <f t="shared" si="0"/>
        <v>42848.195215</v>
      </c>
      <c r="D15" s="5">
        <v>42674.218888000003</v>
      </c>
      <c r="E15" s="5">
        <v>173.976327</v>
      </c>
      <c r="F15" s="5">
        <f t="shared" si="1"/>
        <v>0.40602953316245061</v>
      </c>
    </row>
    <row r="16" spans="1:9" x14ac:dyDescent="0.35">
      <c r="A16" s="3" t="s">
        <v>30</v>
      </c>
      <c r="B16" s="4" t="s">
        <v>16</v>
      </c>
      <c r="C16" s="5">
        <f t="shared" si="0"/>
        <v>21583.588346</v>
      </c>
      <c r="D16" s="5">
        <v>21516.509883999999</v>
      </c>
      <c r="E16" s="5">
        <v>67.078462000000002</v>
      </c>
      <c r="F16" s="5">
        <f t="shared" si="1"/>
        <v>0.31078456892656303</v>
      </c>
    </row>
    <row r="17" spans="1:6" x14ac:dyDescent="0.35">
      <c r="A17" s="3" t="s">
        <v>38</v>
      </c>
      <c r="B17" s="4" t="s">
        <v>17</v>
      </c>
      <c r="C17" s="5">
        <f t="shared" si="0"/>
        <v>23580.532896999997</v>
      </c>
      <c r="D17" s="5">
        <v>23347.699166999999</v>
      </c>
      <c r="E17" s="5">
        <v>232.83373</v>
      </c>
      <c r="F17" s="5">
        <f t="shared" si="1"/>
        <v>0.98739808390683992</v>
      </c>
    </row>
    <row r="18" spans="1:6" x14ac:dyDescent="0.35">
      <c r="A18" s="3" t="s">
        <v>39</v>
      </c>
      <c r="B18" s="4" t="s">
        <v>18</v>
      </c>
      <c r="C18" s="5">
        <f t="shared" si="0"/>
        <v>68636.787494999997</v>
      </c>
      <c r="D18" s="5">
        <v>68237.215058999995</v>
      </c>
      <c r="E18" s="5">
        <v>399.57243599999998</v>
      </c>
      <c r="F18" s="5">
        <f t="shared" si="1"/>
        <v>0.58215492097311194</v>
      </c>
    </row>
    <row r="19" spans="1:6" x14ac:dyDescent="0.35">
      <c r="A19" s="3" t="s">
        <v>40</v>
      </c>
      <c r="B19" s="4" t="s">
        <v>19</v>
      </c>
      <c r="C19" s="5">
        <f t="shared" si="0"/>
        <v>3159.0052580000001</v>
      </c>
      <c r="D19" s="5">
        <v>3152.9450120000001</v>
      </c>
      <c r="E19" s="5">
        <v>6.0602460000000002</v>
      </c>
      <c r="F19" s="5">
        <f t="shared" si="1"/>
        <v>0.19184032646519894</v>
      </c>
    </row>
    <row r="20" spans="1:6" x14ac:dyDescent="0.35">
      <c r="A20" s="3" t="s">
        <v>41</v>
      </c>
      <c r="B20" s="4" t="s">
        <v>20</v>
      </c>
      <c r="C20" s="5">
        <f t="shared" si="0"/>
        <v>3981.2239240000004</v>
      </c>
      <c r="D20" s="5">
        <v>3950.7951520000001</v>
      </c>
      <c r="E20" s="5">
        <v>30.428771999999999</v>
      </c>
      <c r="F20" s="5">
        <f t="shared" si="1"/>
        <v>0.76430697144579895</v>
      </c>
    </row>
    <row r="21" spans="1:6" x14ac:dyDescent="0.35">
      <c r="A21" s="3" t="s">
        <v>42</v>
      </c>
      <c r="B21" s="4" t="s">
        <v>21</v>
      </c>
      <c r="C21" s="5">
        <f t="shared" si="0"/>
        <v>37710.200776999998</v>
      </c>
      <c r="D21" s="5">
        <v>37589.743522999997</v>
      </c>
      <c r="E21" s="5">
        <v>120.45725400000001</v>
      </c>
      <c r="F21" s="5">
        <f t="shared" si="1"/>
        <v>0.31942883230011504</v>
      </c>
    </row>
    <row r="22" spans="1:6" x14ac:dyDescent="0.35">
      <c r="A22" s="3" t="s">
        <v>43</v>
      </c>
      <c r="B22" s="4" t="s">
        <v>22</v>
      </c>
      <c r="C22" s="5">
        <f t="shared" si="0"/>
        <v>14556.602779000001</v>
      </c>
      <c r="D22" s="5">
        <v>14496.245924000001</v>
      </c>
      <c r="E22" s="5">
        <v>60.356855000000003</v>
      </c>
      <c r="F22" s="5">
        <f>E22/C22*100/5</f>
        <v>8.2927116877948293E-2</v>
      </c>
    </row>
    <row r="23" spans="1:6" x14ac:dyDescent="0.35">
      <c r="A23" s="9"/>
      <c r="B23" s="10"/>
      <c r="C23" s="11">
        <f>SUM(C2:C22)</f>
        <v>1064421.2366300002</v>
      </c>
      <c r="D23" s="11">
        <f>SUM(D2:D22)</f>
        <v>1057117.879256</v>
      </c>
      <c r="E23" s="11">
        <f>SUM(E2:E22)</f>
        <v>7303.3573740000011</v>
      </c>
      <c r="F23" s="11">
        <f>SUM(F17:F22)/6</f>
        <v>0.48800937532816885</v>
      </c>
    </row>
    <row r="24" spans="1:6" x14ac:dyDescent="0.35">
      <c r="A24" t="s">
        <v>53</v>
      </c>
    </row>
    <row r="25" spans="1:6" x14ac:dyDescent="0.35">
      <c r="A25" t="s">
        <v>52</v>
      </c>
    </row>
    <row r="26" spans="1:6" x14ac:dyDescent="0.35">
      <c r="A26" t="s">
        <v>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2840C-B0C5-46DD-9AB2-4FB4FF870C32}">
  <dimension ref="A1:E4"/>
  <sheetViews>
    <sheetView workbookViewId="0">
      <selection activeCell="E2" sqref="E2"/>
    </sheetView>
  </sheetViews>
  <sheetFormatPr defaultRowHeight="14.5" x14ac:dyDescent="0.35"/>
  <cols>
    <col min="1" max="1" width="9.7265625" bestFit="1" customWidth="1"/>
    <col min="2" max="2" width="23.81640625" style="2" bestFit="1" customWidth="1"/>
    <col min="3" max="3" width="24.26953125" style="2" bestFit="1" customWidth="1"/>
    <col min="4" max="4" width="26.453125" style="2" bestFit="1" customWidth="1"/>
    <col min="5" max="5" width="25.81640625" style="2" bestFit="1" customWidth="1"/>
  </cols>
  <sheetData>
    <row r="1" spans="1:5" x14ac:dyDescent="0.35">
      <c r="A1" s="6" t="s">
        <v>44</v>
      </c>
      <c r="B1" s="8" t="s">
        <v>49</v>
      </c>
      <c r="C1" s="8" t="s">
        <v>51</v>
      </c>
      <c r="D1" s="8" t="s">
        <v>47</v>
      </c>
      <c r="E1" s="8" t="s">
        <v>48</v>
      </c>
    </row>
    <row r="2" spans="1:5" x14ac:dyDescent="0.35">
      <c r="A2" s="3" t="s">
        <v>45</v>
      </c>
      <c r="B2" s="5">
        <v>912796.8835</v>
      </c>
      <c r="C2" s="5">
        <v>906343.23541900003</v>
      </c>
      <c r="D2" s="5">
        <v>6453.6480810000003</v>
      </c>
      <c r="E2" s="5">
        <f>D2/C2*100</f>
        <v>0.71205342841407049</v>
      </c>
    </row>
    <row r="3" spans="1:5" x14ac:dyDescent="0.35">
      <c r="A3" s="3" t="s">
        <v>46</v>
      </c>
      <c r="B3" s="5">
        <v>151624.35313</v>
      </c>
      <c r="C3" s="5">
        <v>150774.64383699998</v>
      </c>
      <c r="D3" s="5">
        <v>849.709293</v>
      </c>
      <c r="E3" s="5">
        <f>D3/C3*100</f>
        <v>0.56356246075341887</v>
      </c>
    </row>
    <row r="4" spans="1:5" x14ac:dyDescent="0.35">
      <c r="C4" s="2">
        <f>SUM(C2:C3)</f>
        <v>1057117.879256</v>
      </c>
      <c r="D4" s="2">
        <f>SUM(D2:D3)</f>
        <v>7303.3573740000002</v>
      </c>
      <c r="E4" s="5">
        <f>D4/C4*100</f>
        <v>0.69087445376859069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C18B6-0D44-43FE-A905-3F35179CF32E}">
  <dimension ref="A1:D28"/>
  <sheetViews>
    <sheetView workbookViewId="0">
      <selection activeCell="D28" sqref="D28"/>
    </sheetView>
  </sheetViews>
  <sheetFormatPr defaultRowHeight="14.5" x14ac:dyDescent="0.35"/>
  <cols>
    <col min="1" max="1" width="19.7265625" customWidth="1"/>
    <col min="2" max="2" width="29.1796875" customWidth="1"/>
    <col min="3" max="3" width="16.81640625" customWidth="1"/>
    <col min="4" max="4" width="26" customWidth="1"/>
  </cols>
  <sheetData>
    <row r="1" spans="1:4" x14ac:dyDescent="0.35">
      <c r="A1" s="12" t="s">
        <v>57</v>
      </c>
      <c r="B1" s="12"/>
      <c r="C1" s="12"/>
      <c r="D1" s="12"/>
    </row>
    <row r="3" spans="1:4" x14ac:dyDescent="0.35">
      <c r="A3" s="14" t="s">
        <v>58</v>
      </c>
      <c r="B3" s="14" t="s">
        <v>59</v>
      </c>
      <c r="C3" s="14" t="s">
        <v>60</v>
      </c>
      <c r="D3" s="14" t="s">
        <v>61</v>
      </c>
    </row>
    <row r="4" spans="1:4" x14ac:dyDescent="0.35">
      <c r="A4" s="15" t="s">
        <v>2</v>
      </c>
      <c r="B4" s="15" t="s">
        <v>23</v>
      </c>
      <c r="C4" s="16">
        <v>379.4422044022013</v>
      </c>
      <c r="D4" s="17">
        <v>0.43089053418373985</v>
      </c>
    </row>
    <row r="5" spans="1:4" x14ac:dyDescent="0.35">
      <c r="A5" s="15" t="s">
        <v>3</v>
      </c>
      <c r="B5" s="15" t="s">
        <v>31</v>
      </c>
      <c r="C5" s="16">
        <v>61.844897274770005</v>
      </c>
      <c r="D5" s="17">
        <v>0.49357459916017565</v>
      </c>
    </row>
    <row r="6" spans="1:4" x14ac:dyDescent="0.35">
      <c r="A6" s="15" t="s">
        <v>5</v>
      </c>
      <c r="B6" s="15" t="s">
        <v>32</v>
      </c>
      <c r="C6" s="16">
        <v>56.877405861343505</v>
      </c>
      <c r="D6" s="17">
        <v>0.29294090369459985</v>
      </c>
    </row>
    <row r="7" spans="1:4" x14ac:dyDescent="0.35">
      <c r="A7" s="15" t="s">
        <v>4</v>
      </c>
      <c r="B7" s="15" t="s">
        <v>33</v>
      </c>
      <c r="C7" s="16">
        <v>492.66137595222335</v>
      </c>
      <c r="D7" s="17">
        <v>0.33769835486964206</v>
      </c>
    </row>
    <row r="8" spans="1:4" x14ac:dyDescent="0.35">
      <c r="A8" s="15" t="s">
        <v>6</v>
      </c>
      <c r="B8" s="15" t="s">
        <v>34</v>
      </c>
      <c r="C8" s="16">
        <v>683.1375784893969</v>
      </c>
      <c r="D8" s="17">
        <v>0.89448695659324995</v>
      </c>
    </row>
    <row r="9" spans="1:4" x14ac:dyDescent="0.35">
      <c r="A9" s="15" t="s">
        <v>7</v>
      </c>
      <c r="B9" s="15" t="s">
        <v>35</v>
      </c>
      <c r="C9" s="16">
        <v>113.42566988353471</v>
      </c>
      <c r="D9" s="17">
        <v>0.32047486758267091</v>
      </c>
    </row>
    <row r="10" spans="1:4" x14ac:dyDescent="0.35">
      <c r="A10" s="15" t="s">
        <v>8</v>
      </c>
      <c r="B10" s="15" t="s">
        <v>36</v>
      </c>
      <c r="C10" s="16">
        <v>266.58845568101253</v>
      </c>
      <c r="D10" s="17">
        <v>0.24639855785072418</v>
      </c>
    </row>
    <row r="11" spans="1:4" x14ac:dyDescent="0.35">
      <c r="A11" s="15" t="s">
        <v>9</v>
      </c>
      <c r="B11" s="15" t="s">
        <v>37</v>
      </c>
      <c r="C11" s="16">
        <v>260.67692714003664</v>
      </c>
      <c r="D11" s="17">
        <v>0.23730261915342438</v>
      </c>
    </row>
    <row r="12" spans="1:4" x14ac:dyDescent="0.35">
      <c r="A12" s="15" t="s">
        <v>10</v>
      </c>
      <c r="B12" s="15" t="s">
        <v>24</v>
      </c>
      <c r="C12" s="16">
        <v>1.7114494228999999</v>
      </c>
      <c r="D12" s="17">
        <v>9.6812389574612509E-3</v>
      </c>
    </row>
    <row r="13" spans="1:4" x14ac:dyDescent="0.35">
      <c r="A13" s="15" t="s">
        <v>11</v>
      </c>
      <c r="B13" s="15" t="s">
        <v>62</v>
      </c>
      <c r="C13" s="16">
        <v>421.16196906732694</v>
      </c>
      <c r="D13" s="17">
        <v>0.41318339765854051</v>
      </c>
    </row>
    <row r="14" spans="1:4" x14ac:dyDescent="0.35">
      <c r="A14" s="15" t="s">
        <v>12</v>
      </c>
      <c r="B14" s="15" t="s">
        <v>26</v>
      </c>
      <c r="C14" s="16">
        <v>2285.0604709686581</v>
      </c>
      <c r="D14" s="17">
        <v>1.7791432861258976</v>
      </c>
    </row>
    <row r="15" spans="1:4" x14ac:dyDescent="0.35">
      <c r="A15" s="15" t="s">
        <v>13</v>
      </c>
      <c r="B15" s="15" t="s">
        <v>27</v>
      </c>
      <c r="C15" s="16">
        <v>114.74700083488078</v>
      </c>
      <c r="D15" s="17">
        <v>0.93237182769871429</v>
      </c>
    </row>
    <row r="16" spans="1:4" x14ac:dyDescent="0.35">
      <c r="A16" s="15" t="s">
        <v>14</v>
      </c>
      <c r="B16" s="15" t="s">
        <v>28</v>
      </c>
      <c r="C16" s="16">
        <v>11.266186034349001</v>
      </c>
      <c r="D16" s="17">
        <v>0.20387596877214983</v>
      </c>
    </row>
    <row r="17" spans="1:4" x14ac:dyDescent="0.35">
      <c r="A17" s="15" t="s">
        <v>15</v>
      </c>
      <c r="B17" s="15" t="s">
        <v>29</v>
      </c>
      <c r="C17" s="16">
        <v>75.528476218619005</v>
      </c>
      <c r="D17" s="17">
        <v>0.1804526967354414</v>
      </c>
    </row>
    <row r="18" spans="1:4" x14ac:dyDescent="0.35">
      <c r="A18" s="15" t="s">
        <v>16</v>
      </c>
      <c r="B18" s="15" t="s">
        <v>30</v>
      </c>
      <c r="C18" s="16">
        <v>103.24273150971798</v>
      </c>
      <c r="D18" s="17">
        <v>0.47437388122458185</v>
      </c>
    </row>
    <row r="19" spans="1:4" x14ac:dyDescent="0.35">
      <c r="A19" s="15" t="s">
        <v>17</v>
      </c>
      <c r="B19" s="15" t="s">
        <v>38</v>
      </c>
      <c r="C19" s="16">
        <v>163.36903434297358</v>
      </c>
      <c r="D19" s="17">
        <v>0.80984005523706726</v>
      </c>
    </row>
    <row r="20" spans="1:4" x14ac:dyDescent="0.35">
      <c r="A20" s="15" t="s">
        <v>18</v>
      </c>
      <c r="B20" s="15" t="s">
        <v>39</v>
      </c>
      <c r="C20" s="16">
        <v>229.87667229382586</v>
      </c>
      <c r="D20" s="17">
        <v>0.37176419493130941</v>
      </c>
    </row>
    <row r="21" spans="1:4" x14ac:dyDescent="0.35">
      <c r="A21" s="15" t="s">
        <v>19</v>
      </c>
      <c r="B21" s="15" t="s">
        <v>40</v>
      </c>
      <c r="C21" s="16">
        <v>48.841265991090999</v>
      </c>
      <c r="D21" s="17">
        <v>1.5624205371430262</v>
      </c>
    </row>
    <row r="22" spans="1:4" x14ac:dyDescent="0.35">
      <c r="A22" s="15" t="s">
        <v>20</v>
      </c>
      <c r="B22" s="15" t="s">
        <v>41</v>
      </c>
      <c r="C22" s="16">
        <v>58.098599396285117</v>
      </c>
      <c r="D22" s="17">
        <v>1.4973865823784824</v>
      </c>
    </row>
    <row r="23" spans="1:4" x14ac:dyDescent="0.35">
      <c r="A23" s="15" t="s">
        <v>21</v>
      </c>
      <c r="B23" s="15" t="s">
        <v>42</v>
      </c>
      <c r="C23" s="16">
        <v>247.94801869518687</v>
      </c>
      <c r="D23" s="17">
        <v>0.6983074286624803</v>
      </c>
    </row>
    <row r="24" spans="1:4" x14ac:dyDescent="0.35">
      <c r="A24" s="15" t="s">
        <v>22</v>
      </c>
      <c r="B24" s="15" t="s">
        <v>43</v>
      </c>
      <c r="C24" s="16">
        <v>76.563555150829202</v>
      </c>
      <c r="D24" s="17">
        <v>0.53861101055806682</v>
      </c>
    </row>
    <row r="25" spans="1:4" x14ac:dyDescent="0.35">
      <c r="A25" s="15" t="s">
        <v>63</v>
      </c>
      <c r="B25" s="15"/>
      <c r="C25" s="16">
        <v>6152.069944611163</v>
      </c>
      <c r="D25" s="17">
        <v>0.57823738711586359</v>
      </c>
    </row>
    <row r="27" spans="1:4" x14ac:dyDescent="0.35">
      <c r="A27" s="15" t="s">
        <v>64</v>
      </c>
      <c r="B27" s="12"/>
      <c r="C27" s="13"/>
      <c r="D27" s="12"/>
    </row>
    <row r="28" spans="1:4" x14ac:dyDescent="0.35">
      <c r="C28" s="13"/>
      <c r="D2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A8B2-4F43-4CB1-921B-667D288CFBF1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Wetland_Ecodistrict</vt:lpstr>
      <vt:lpstr>Wetland Ecoregion 2011-2015</vt:lpstr>
      <vt:lpstr>Wetland Ecoregion 2000-2011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Margaret (MNRF)</dc:creator>
  <cp:lastModifiedBy>Rachel</cp:lastModifiedBy>
  <dcterms:created xsi:type="dcterms:W3CDTF">2021-02-18T14:29:15Z</dcterms:created>
  <dcterms:modified xsi:type="dcterms:W3CDTF">2021-08-13T20:59:37Z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margaret.thompson@ontario.ca</vt:lpwstr>
  </property>
  <property fmtid="{D5CDD505-2E9C-101B-9397-08002B2CF9AE}" pid="5" name="MSIP_Label_034a106e-6316-442c-ad35-738afd673d2b_SetDate">
    <vt:lpwstr>2021-02-18T14:32:06.0756573Z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425d1fb5-2134-4ea3-adeb-b496f70f889f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  <property fmtid="{D5CDD505-2E9C-101B-9397-08002B2CF9AE}" pid="11" name="ESRI_WORKBOOK_ID">
    <vt:lpwstr>a9cdf037bb1c439dbdfa987029bda214</vt:lpwstr>
  </property>
</Properties>
</file>