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gov-my.sharepoint.com/personal/rachel_gagnon_ontario_ca/Documents/Documents/SOBR/wetland loss and cover/"/>
    </mc:Choice>
  </mc:AlternateContent>
  <xr:revisionPtr revIDLastSave="46" documentId="8_{4E19109A-FAB0-4133-A7FA-BCCEAD010F1F}" xr6:coauthVersionLast="47" xr6:coauthVersionMax="47" xr10:uidLastSave="{60E4C97F-1929-41F7-9EE1-EEEBBE226A97}"/>
  <bookViews>
    <workbookView xWindow="28680" yWindow="-120" windowWidth="29040" windowHeight="15720" activeTab="1" xr2:uid="{888046C3-7BE3-4373-B191-11CDBEB6E5F2}"/>
  </bookViews>
  <sheets>
    <sheet name="Wetland 11-15-20" sheetId="3" r:id="rId1"/>
    <sheet name="ecodistricts 2015-2020" sheetId="6" r:id="rId2"/>
    <sheet name="ESRI_MAPINFO_SHEET" sheetId="2" state="veryHidden" r:id="rId3"/>
  </sheets>
  <definedNames>
    <definedName name="_xlnm._FilterDatabase" localSheetId="1" hidden="1">'ecodistricts 2015-2020'!$A$1:$J$76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3" l="1"/>
  <c r="E38" i="3"/>
  <c r="D14" i="3"/>
  <c r="B14" i="3"/>
  <c r="C14" i="3"/>
  <c r="C4" i="3" l="1"/>
  <c r="D4" i="3"/>
  <c r="E4" i="3" s="1"/>
  <c r="E2" i="3" l="1"/>
  <c r="E3" i="3"/>
</calcChain>
</file>

<file path=xl/sharedStrings.xml><?xml version="1.0" encoding="utf-8"?>
<sst xmlns="http://schemas.openxmlformats.org/spreadsheetml/2006/main" count="410" uniqueCount="201">
  <si>
    <t>Stratford</t>
  </si>
  <si>
    <t>Charleston Lake</t>
  </si>
  <si>
    <t>Smiths Falls</t>
  </si>
  <si>
    <t>Kemptville</t>
  </si>
  <si>
    <t>Oshawa-Cobourg</t>
  </si>
  <si>
    <t>Tobermory</t>
  </si>
  <si>
    <t>Picton</t>
  </si>
  <si>
    <t>Pembroke</t>
  </si>
  <si>
    <t>Kincardine</t>
  </si>
  <si>
    <t>Meaford</t>
  </si>
  <si>
    <t>Mount Forest</t>
  </si>
  <si>
    <t>Barrie</t>
  </si>
  <si>
    <t>Oak Ridges</t>
  </si>
  <si>
    <t>Peterborough</t>
  </si>
  <si>
    <t>Havelock</t>
  </si>
  <si>
    <t>Essex</t>
  </si>
  <si>
    <t>St. Thomas</t>
  </si>
  <si>
    <t>Grimsby</t>
  </si>
  <si>
    <t>Toronto</t>
  </si>
  <si>
    <t>Niagara</t>
  </si>
  <si>
    <t>London</t>
  </si>
  <si>
    <t>Ecoregion</t>
  </si>
  <si>
    <t>6E</t>
  </si>
  <si>
    <t>7E</t>
  </si>
  <si>
    <t>Wetland Loss 2011-2015 (ha)</t>
  </si>
  <si>
    <t>Wetland Loss 2011-2015 (%)</t>
  </si>
  <si>
    <t>WETLAND AREA 2011 (ha)</t>
  </si>
  <si>
    <t>WETLAND  AREA 2015 (ha)</t>
  </si>
  <si>
    <t>OBJECTID</t>
  </si>
  <si>
    <t>ECODISTRIC</t>
  </si>
  <si>
    <t>ECODISTR_1</t>
  </si>
  <si>
    <t>ECOREGION_</t>
  </si>
  <si>
    <t>ECOREGIO_1</t>
  </si>
  <si>
    <t>ECOZONE_NA</t>
  </si>
  <si>
    <t>WetlandArea_2020_ha</t>
  </si>
  <si>
    <t>WetlandArea_2015_ha</t>
  </si>
  <si>
    <t>Agutua Moraine (Windigo Lobe)</t>
  </si>
  <si>
    <t>3S_3</t>
  </si>
  <si>
    <t>Lake St. Joseph</t>
  </si>
  <si>
    <t>3S</t>
  </si>
  <si>
    <t>Ontario Shield</t>
  </si>
  <si>
    <t>Albany</t>
  </si>
  <si>
    <t>2E_1</t>
  </si>
  <si>
    <t>James Bay</t>
  </si>
  <si>
    <t>2E</t>
  </si>
  <si>
    <t>Hudson Bay Lowlands</t>
  </si>
  <si>
    <t>Algonquin Park</t>
  </si>
  <si>
    <t>5E_9</t>
  </si>
  <si>
    <t>Georgian Bay</t>
  </si>
  <si>
    <t>5E</t>
  </si>
  <si>
    <t>Bancroft</t>
  </si>
  <si>
    <t>5E_11</t>
  </si>
  <si>
    <t>6E_6</t>
  </si>
  <si>
    <t>Lake Simcoe - Rideau</t>
  </si>
  <si>
    <t>Mixedwood Plains</t>
  </si>
  <si>
    <t>Batchawana</t>
  </si>
  <si>
    <t>5E_13</t>
  </si>
  <si>
    <t>Berens River Bedrock Plateau</t>
  </si>
  <si>
    <t>3S_1</t>
  </si>
  <si>
    <t>Black Sturgeon</t>
  </si>
  <si>
    <t>3W_3</t>
  </si>
  <si>
    <t>Lake Nipigon</t>
  </si>
  <si>
    <t>3W</t>
  </si>
  <si>
    <t>Brent</t>
  </si>
  <si>
    <t>5E_10</t>
  </si>
  <si>
    <t>6E_10</t>
  </si>
  <si>
    <t>Clay Belt</t>
  </si>
  <si>
    <t>3E_1</t>
  </si>
  <si>
    <t>Lake Abitibi</t>
  </si>
  <si>
    <t>3E</t>
  </si>
  <si>
    <t>Dickey River</t>
  </si>
  <si>
    <t>1E_2</t>
  </si>
  <si>
    <t>Northern Taiga</t>
  </si>
  <si>
    <t>1E</t>
  </si>
  <si>
    <t>Dryden</t>
  </si>
  <si>
    <t>4S_4</t>
  </si>
  <si>
    <t>Lake Wabigoon</t>
  </si>
  <si>
    <t>4S</t>
  </si>
  <si>
    <t>English River</t>
  </si>
  <si>
    <t>4S_3</t>
  </si>
  <si>
    <t>7E_1</t>
  </si>
  <si>
    <t>Lake Erie - Lake Ontario</t>
  </si>
  <si>
    <t>Foleyet</t>
  </si>
  <si>
    <t>3E_5</t>
  </si>
  <si>
    <t>Geraldton</t>
  </si>
  <si>
    <t>3W_4</t>
  </si>
  <si>
    <t>7E_3</t>
  </si>
  <si>
    <t>6E_9</t>
  </si>
  <si>
    <t>Hornepayne</t>
  </si>
  <si>
    <t>3E_2</t>
  </si>
  <si>
    <t>Huntsville</t>
  </si>
  <si>
    <t>5E_8</t>
  </si>
  <si>
    <t>Kakabeka</t>
  </si>
  <si>
    <t>4W_2</t>
  </si>
  <si>
    <t>Pigeon River</t>
  </si>
  <si>
    <t>4W</t>
  </si>
  <si>
    <t>Kasabonika Lake</t>
  </si>
  <si>
    <t>2W_2</t>
  </si>
  <si>
    <t>Big Trout Lake</t>
  </si>
  <si>
    <t>2W</t>
  </si>
  <si>
    <t>6E_12</t>
  </si>
  <si>
    <t>Kesagami</t>
  </si>
  <si>
    <t>3E_7</t>
  </si>
  <si>
    <t>6E_2</t>
  </si>
  <si>
    <t>Kirkland Lake</t>
  </si>
  <si>
    <t>3E_6</t>
  </si>
  <si>
    <t>La Cloche</t>
  </si>
  <si>
    <t>5E_3</t>
  </si>
  <si>
    <t>Lac Seul</t>
  </si>
  <si>
    <t>4S_2</t>
  </si>
  <si>
    <t>7E_6</t>
  </si>
  <si>
    <t>Lower Kenogami River</t>
  </si>
  <si>
    <t>2E_4</t>
  </si>
  <si>
    <t>Manitou</t>
  </si>
  <si>
    <t>4S_5</t>
  </si>
  <si>
    <t>Manitoulin</t>
  </si>
  <si>
    <t>6E_17</t>
  </si>
  <si>
    <t>6E_4</t>
  </si>
  <si>
    <t>Michipicoten</t>
  </si>
  <si>
    <t>4E_1</t>
  </si>
  <si>
    <t>Lake Temagami</t>
  </si>
  <si>
    <t>4E</t>
  </si>
  <si>
    <t>Mississagi</t>
  </si>
  <si>
    <t>4E_3</t>
  </si>
  <si>
    <t>Moose River</t>
  </si>
  <si>
    <t>2E_2</t>
  </si>
  <si>
    <t>6E_5</t>
  </si>
  <si>
    <t>New Liskeard</t>
  </si>
  <si>
    <t>4E_5</t>
  </si>
  <si>
    <t>7E_5</t>
  </si>
  <si>
    <t>North Bay</t>
  </si>
  <si>
    <t>5E_5</t>
  </si>
  <si>
    <t>6E_7</t>
  </si>
  <si>
    <t>6E_13</t>
  </si>
  <si>
    <t>Parry Sound</t>
  </si>
  <si>
    <t>5E_7</t>
  </si>
  <si>
    <t>6E_16</t>
  </si>
  <si>
    <t>6E_8</t>
  </si>
  <si>
    <t>Pickle Lake Drumlin Field</t>
  </si>
  <si>
    <t>3S_4</t>
  </si>
  <si>
    <t>6E_15</t>
  </si>
  <si>
    <t>Quetico</t>
  </si>
  <si>
    <t>4W_1</t>
  </si>
  <si>
    <t>Rainy River</t>
  </si>
  <si>
    <t>5S_2</t>
  </si>
  <si>
    <t>Agassiz Clay Plain</t>
  </si>
  <si>
    <t>5S</t>
  </si>
  <si>
    <t>Sandy Lake</t>
  </si>
  <si>
    <t>2W_1</t>
  </si>
  <si>
    <t>Savanne</t>
  </si>
  <si>
    <t>3W_2</t>
  </si>
  <si>
    <t>Schreiber</t>
  </si>
  <si>
    <t>3W_5</t>
  </si>
  <si>
    <t>Sioux Narrows</t>
  </si>
  <si>
    <t>4S_6</t>
  </si>
  <si>
    <t>6E_11</t>
  </si>
  <si>
    <t>St. Raphael Lake</t>
  </si>
  <si>
    <t>3S_5</t>
  </si>
  <si>
    <t>7E_2</t>
  </si>
  <si>
    <t>6E_1</t>
  </si>
  <si>
    <t>Sudbury</t>
  </si>
  <si>
    <t>5E_4</t>
  </si>
  <si>
    <t>Sydney Lake</t>
  </si>
  <si>
    <t>4S_1</t>
  </si>
  <si>
    <t>Temagami</t>
  </si>
  <si>
    <t>4E_4</t>
  </si>
  <si>
    <t>Thessalon</t>
  </si>
  <si>
    <t>5E_1</t>
  </si>
  <si>
    <t>Throat River Plain</t>
  </si>
  <si>
    <t>3S_2</t>
  </si>
  <si>
    <t>Tip Top Mountain</t>
  </si>
  <si>
    <t>3E_4</t>
  </si>
  <si>
    <t>6E_14</t>
  </si>
  <si>
    <t>Tomiko</t>
  </si>
  <si>
    <t>5E_6</t>
  </si>
  <si>
    <t>7E_4</t>
  </si>
  <si>
    <t>Whitewater Lake</t>
  </si>
  <si>
    <t>3W_1</t>
  </si>
  <si>
    <t>Winisk River</t>
  </si>
  <si>
    <t>1E_3</t>
  </si>
  <si>
    <t>Wood Creek</t>
  </si>
  <si>
    <t>0E_1</t>
  </si>
  <si>
    <t>Hudson Bay Coast</t>
  </si>
  <si>
    <t>0E</t>
  </si>
  <si>
    <t>Wunnummin Lake</t>
  </si>
  <si>
    <t>2W_3</t>
  </si>
  <si>
    <t>WETLAND AREA 2020(ha)</t>
  </si>
  <si>
    <t>Based on data from SOLRIS v 3.0</t>
  </si>
  <si>
    <t>Based on analysis from OLC 1.0</t>
  </si>
  <si>
    <t>Wetland Loss 2015-2020 (ha)</t>
  </si>
  <si>
    <t>Wetland Loss 2015-2020 (%)</t>
  </si>
  <si>
    <t>Southern Ontario</t>
  </si>
  <si>
    <t xml:space="preserve">All of Ontario </t>
  </si>
  <si>
    <t>loss for this ecoregion is only in ecodistricts 3E-5 (Foylette) and 3E6  (Kirkland lake)</t>
  </si>
  <si>
    <t>loss for this ecoregion is only in ecodistrict 3S-1 (berens river bedrock plateau)</t>
  </si>
  <si>
    <t xml:space="preserve">hudson Bay lowlands </t>
  </si>
  <si>
    <t>total wetland area</t>
  </si>
  <si>
    <t>total wetland loss (ha)</t>
  </si>
  <si>
    <t>total wetland loss (%)</t>
  </si>
  <si>
    <t>2020 wetland loss _ha</t>
  </si>
  <si>
    <t>Percentage of wetland loss 2015-2020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</si>
</sst>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  <xf numFmtId="2" fontId="1" fillId="0" borderId="1" xfId="0" applyNumberFormat="1" applyFont="1" applyBorder="1"/>
    <xf numFmtId="0" fontId="0" fillId="0" borderId="0" xfId="0"/>
    <xf numFmtId="164" fontId="0" fillId="0" borderId="0" xfId="0" applyNumberFormat="1"/>
    <xf numFmtId="2" fontId="0" fillId="0" borderId="1" xfId="0" applyNumberFormat="1" applyFill="1" applyBorder="1"/>
    <xf numFmtId="0" fontId="0" fillId="0" borderId="1" xfId="0" applyFill="1" applyBorder="1"/>
    <xf numFmtId="2" fontId="0" fillId="0" borderId="0" xfId="0" applyNumberFormat="1" applyFill="1"/>
    <xf numFmtId="0" fontId="0" fillId="0" borderId="0" xfId="0" applyFill="1"/>
    <xf numFmtId="2" fontId="0" fillId="0" borderId="1" xfId="0" applyNumberFormat="1" applyFont="1" applyBorder="1"/>
    <xf numFmtId="0" fontId="0" fillId="0" borderId="0" xfId="1" applyNumberFormat="1" applyFont="1"/>
    <xf numFmtId="2" fontId="0" fillId="0" borderId="0" xfId="0" applyNumberFormat="1" applyFont="1" applyBorder="1"/>
    <xf numFmtId="0" fontId="0" fillId="0" borderId="1" xfId="1" applyNumberFormat="1" applyFont="1" applyBorder="1"/>
    <xf numFmtId="2" fontId="0" fillId="0" borderId="1" xfId="1" applyNumberFormat="1" applyFont="1" applyBorder="1"/>
    <xf numFmtId="2" fontId="0" fillId="0" borderId="1" xfId="1" applyNumberFormat="1" applyFont="1" applyFill="1" applyBorder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165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71021360-948F-454E-8B23-77659CC886B4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2840C-B0C5-46DD-9AB2-4FB4FF870C32}">
  <dimension ref="A1:F39"/>
  <sheetViews>
    <sheetView topLeftCell="A10" workbookViewId="0">
      <selection activeCell="C28" sqref="C28"/>
    </sheetView>
  </sheetViews>
  <sheetFormatPr defaultRowHeight="14.5" x14ac:dyDescent="0.35"/>
  <cols>
    <col min="1" max="1" width="9.7265625" bestFit="1" customWidth="1"/>
    <col min="2" max="2" width="23.81640625" style="1" bestFit="1" customWidth="1"/>
    <col min="3" max="3" width="24.26953125" style="1" bestFit="1" customWidth="1"/>
    <col min="4" max="4" width="26.453125" style="1" bestFit="1" customWidth="1"/>
    <col min="5" max="5" width="25.81640625" style="1" bestFit="1" customWidth="1"/>
    <col min="6" max="6" width="27.7265625" customWidth="1"/>
    <col min="7" max="7" width="27" customWidth="1"/>
    <col min="9" max="10" width="8.7265625" customWidth="1"/>
  </cols>
  <sheetData>
    <row r="1" spans="1:6" x14ac:dyDescent="0.35">
      <c r="A1" s="4" t="s">
        <v>21</v>
      </c>
      <c r="B1" s="5" t="s">
        <v>26</v>
      </c>
      <c r="C1" s="5" t="s">
        <v>27</v>
      </c>
      <c r="D1" s="5" t="s">
        <v>24</v>
      </c>
      <c r="E1" s="5" t="s">
        <v>25</v>
      </c>
    </row>
    <row r="2" spans="1:6" x14ac:dyDescent="0.35">
      <c r="A2" s="2" t="s">
        <v>22</v>
      </c>
      <c r="B2" s="3">
        <v>912796.8835</v>
      </c>
      <c r="C2" s="3">
        <v>906343.23541900003</v>
      </c>
      <c r="D2" s="3">
        <v>6453.6480810000003</v>
      </c>
      <c r="E2" s="3">
        <f>D2/C2*100</f>
        <v>0.71205342841407049</v>
      </c>
    </row>
    <row r="3" spans="1:6" x14ac:dyDescent="0.35">
      <c r="A3" s="2" t="s">
        <v>23</v>
      </c>
      <c r="B3" s="3">
        <v>151624.35313</v>
      </c>
      <c r="C3" s="3">
        <v>150774.64383699998</v>
      </c>
      <c r="D3" s="3">
        <v>849.709293</v>
      </c>
      <c r="E3" s="3">
        <f>D3/C3*100</f>
        <v>0.56356246075341887</v>
      </c>
    </row>
    <row r="4" spans="1:6" x14ac:dyDescent="0.35">
      <c r="A4" t="s">
        <v>187</v>
      </c>
      <c r="C4" s="1">
        <f>SUM(C2:C3)</f>
        <v>1057117.879256</v>
      </c>
      <c r="D4" s="1">
        <f>SUM(D2:D3)</f>
        <v>7303.3573740000002</v>
      </c>
      <c r="E4" s="3">
        <f>D4/C4*100</f>
        <v>0.69087445376859069</v>
      </c>
    </row>
    <row r="10" spans="1:6" x14ac:dyDescent="0.35">
      <c r="A10" t="s">
        <v>191</v>
      </c>
      <c r="F10" s="1"/>
    </row>
    <row r="11" spans="1:6" x14ac:dyDescent="0.35">
      <c r="A11" s="4" t="s">
        <v>21</v>
      </c>
      <c r="B11" s="5" t="s">
        <v>27</v>
      </c>
      <c r="C11" s="5" t="s">
        <v>186</v>
      </c>
      <c r="D11" s="5" t="s">
        <v>189</v>
      </c>
      <c r="E11" s="5" t="s">
        <v>190</v>
      </c>
    </row>
    <row r="12" spans="1:6" s="11" customFormat="1" x14ac:dyDescent="0.35">
      <c r="A12" s="9" t="s">
        <v>22</v>
      </c>
      <c r="B12" s="10">
        <v>846328.40759555053</v>
      </c>
      <c r="C12" s="8">
        <v>842081.03752291412</v>
      </c>
      <c r="D12" s="8">
        <v>4247.3700726369643</v>
      </c>
      <c r="E12" s="8">
        <v>0.32752818843888515</v>
      </c>
    </row>
    <row r="13" spans="1:6" s="11" customFormat="1" x14ac:dyDescent="0.35">
      <c r="A13" s="9" t="s">
        <v>23</v>
      </c>
      <c r="B13" s="8">
        <v>121315.76975417208</v>
      </c>
      <c r="C13" s="8">
        <v>121001.14474475716</v>
      </c>
      <c r="D13" s="8">
        <v>314.62500941494301</v>
      </c>
      <c r="E13" s="8">
        <v>0.32256982623286534</v>
      </c>
    </row>
    <row r="14" spans="1:6" x14ac:dyDescent="0.35">
      <c r="A14" s="6"/>
      <c r="B14" s="1">
        <f>SUM(B12:B13)</f>
        <v>967644.17734972259</v>
      </c>
      <c r="C14" s="1">
        <f>SUM(C12:C13)</f>
        <v>963082.18226767122</v>
      </c>
      <c r="D14" s="1">
        <f>SUM(D12:D13)</f>
        <v>4561.995082051907</v>
      </c>
    </row>
    <row r="16" spans="1:6" x14ac:dyDescent="0.35">
      <c r="A16" t="s">
        <v>188</v>
      </c>
    </row>
    <row r="19" spans="1:6" x14ac:dyDescent="0.35">
      <c r="A19" t="s">
        <v>192</v>
      </c>
    </row>
    <row r="20" spans="1:6" x14ac:dyDescent="0.35">
      <c r="A20" s="4" t="s">
        <v>21</v>
      </c>
      <c r="B20" s="5" t="s">
        <v>27</v>
      </c>
      <c r="C20" s="5" t="s">
        <v>186</v>
      </c>
      <c r="D20" s="5" t="s">
        <v>189</v>
      </c>
      <c r="E20" s="5" t="s">
        <v>190</v>
      </c>
    </row>
    <row r="21" spans="1:6" s="6" customFormat="1" x14ac:dyDescent="0.35">
      <c r="A21" s="4" t="s">
        <v>183</v>
      </c>
      <c r="B21" s="12">
        <v>2251471.9932106901</v>
      </c>
      <c r="C21" s="12">
        <v>2251471.9932106901</v>
      </c>
      <c r="D21" s="12">
        <v>0</v>
      </c>
      <c r="E21" s="15">
        <v>0</v>
      </c>
    </row>
    <row r="22" spans="1:6" s="6" customFormat="1" x14ac:dyDescent="0.35">
      <c r="A22" s="4" t="s">
        <v>73</v>
      </c>
      <c r="B22" s="12">
        <v>7544666.3777691107</v>
      </c>
      <c r="C22" s="1">
        <v>7544666.3777691107</v>
      </c>
      <c r="D22" s="12">
        <v>0</v>
      </c>
      <c r="E22" s="15">
        <v>0</v>
      </c>
    </row>
    <row r="23" spans="1:6" s="6" customFormat="1" x14ac:dyDescent="0.35">
      <c r="A23" s="4" t="s">
        <v>44</v>
      </c>
      <c r="B23" s="6">
        <v>10735130.36532023</v>
      </c>
      <c r="C23" s="12">
        <v>10735130.36532023</v>
      </c>
      <c r="D23" s="12">
        <v>0</v>
      </c>
      <c r="E23" s="15">
        <v>0</v>
      </c>
    </row>
    <row r="24" spans="1:6" s="6" customFormat="1" x14ac:dyDescent="0.35">
      <c r="A24" s="4" t="s">
        <v>99</v>
      </c>
      <c r="B24" s="12">
        <v>7088103.3822660297</v>
      </c>
      <c r="C24" s="12">
        <v>7088103.3822660297</v>
      </c>
      <c r="D24" s="12">
        <v>0</v>
      </c>
      <c r="E24" s="15">
        <v>0</v>
      </c>
    </row>
    <row r="25" spans="1:6" s="6" customFormat="1" x14ac:dyDescent="0.35">
      <c r="A25" s="4" t="s">
        <v>69</v>
      </c>
      <c r="B25" s="12">
        <v>4938661.9112401428</v>
      </c>
      <c r="C25" s="12">
        <v>4938531.2320952825</v>
      </c>
      <c r="D25" s="12">
        <v>130.6791448593429</v>
      </c>
      <c r="E25" s="16">
        <v>6.1117337961663328E-3</v>
      </c>
      <c r="F25" s="6" t="s">
        <v>193</v>
      </c>
    </row>
    <row r="26" spans="1:6" s="6" customFormat="1" x14ac:dyDescent="0.35">
      <c r="A26" s="4" t="s">
        <v>39</v>
      </c>
      <c r="B26" s="12">
        <v>1850395.2983304178</v>
      </c>
      <c r="C26" s="12">
        <v>1850394.6458297027</v>
      </c>
      <c r="D26" s="12">
        <v>0.65250071508874097</v>
      </c>
      <c r="E26" s="16">
        <v>5.1146449435799992E-5</v>
      </c>
      <c r="F26" s="6" t="s">
        <v>194</v>
      </c>
    </row>
    <row r="27" spans="1:6" s="6" customFormat="1" x14ac:dyDescent="0.35">
      <c r="A27" s="4" t="s">
        <v>62</v>
      </c>
      <c r="B27" s="12">
        <v>1835589.0386697557</v>
      </c>
      <c r="C27" s="12">
        <v>1835585.1236705936</v>
      </c>
      <c r="D27" s="14">
        <v>3.914999161996584</v>
      </c>
      <c r="E27" s="16">
        <v>2.8277023007239999E-4</v>
      </c>
    </row>
    <row r="28" spans="1:6" s="6" customFormat="1" x14ac:dyDescent="0.35">
      <c r="A28" s="4" t="s">
        <v>121</v>
      </c>
      <c r="B28" s="12">
        <v>357618.82497776148</v>
      </c>
      <c r="C28" s="12">
        <v>357610.52247711923</v>
      </c>
      <c r="D28" s="12">
        <v>8.3025006425415491</v>
      </c>
      <c r="E28" s="16">
        <v>5.9607564084787502E-3</v>
      </c>
    </row>
    <row r="29" spans="1:6" s="6" customFormat="1" x14ac:dyDescent="0.35">
      <c r="A29" s="4" t="s">
        <v>77</v>
      </c>
      <c r="B29" s="12">
        <v>819915.70525138022</v>
      </c>
      <c r="C29" s="12">
        <v>819905.53524922079</v>
      </c>
      <c r="D29" s="12">
        <v>10.170002160161239</v>
      </c>
      <c r="E29" s="16">
        <v>1.2935621051263333E-3</v>
      </c>
    </row>
    <row r="30" spans="1:6" s="6" customFormat="1" x14ac:dyDescent="0.35">
      <c r="A30" s="4" t="s">
        <v>95</v>
      </c>
      <c r="B30" s="2">
        <v>286979.6925300078</v>
      </c>
      <c r="C30" s="2">
        <v>286972.92002943793</v>
      </c>
      <c r="D30" s="3">
        <v>6.7725005699754499</v>
      </c>
      <c r="E30" s="16">
        <v>7.4450493772140909E-4</v>
      </c>
    </row>
    <row r="31" spans="1:6" s="6" customFormat="1" x14ac:dyDescent="0.35">
      <c r="A31" s="4" t="s">
        <v>49</v>
      </c>
      <c r="B31" s="12">
        <v>874479.89209196926</v>
      </c>
      <c r="C31" s="12">
        <v>874474.01959208224</v>
      </c>
      <c r="D31" s="12">
        <v>5.8724998870423502</v>
      </c>
      <c r="E31" s="16">
        <v>1.5299319916566364E-3</v>
      </c>
    </row>
    <row r="32" spans="1:6" s="6" customFormat="1" x14ac:dyDescent="0.35">
      <c r="A32" s="4" t="s">
        <v>146</v>
      </c>
      <c r="B32" s="12">
        <v>103885.537475488</v>
      </c>
      <c r="C32" s="12">
        <v>103427.729979468</v>
      </c>
      <c r="D32" s="12">
        <v>457.80749601914499</v>
      </c>
      <c r="E32" s="16">
        <v>0.440684533328006</v>
      </c>
    </row>
    <row r="33" spans="1:5" s="11" customFormat="1" x14ac:dyDescent="0.35">
      <c r="A33" s="9" t="s">
        <v>22</v>
      </c>
      <c r="B33" s="10">
        <v>846328.40759555053</v>
      </c>
      <c r="C33" s="8">
        <v>842081.03752291412</v>
      </c>
      <c r="D33" s="8">
        <v>4247.3700726369643</v>
      </c>
      <c r="E33" s="17">
        <v>0.32752818843888515</v>
      </c>
    </row>
    <row r="34" spans="1:5" s="11" customFormat="1" x14ac:dyDescent="0.35">
      <c r="A34" s="9" t="s">
        <v>23</v>
      </c>
      <c r="B34" s="8">
        <v>121315.76975417208</v>
      </c>
      <c r="C34" s="8">
        <v>121001.14474475716</v>
      </c>
      <c r="D34" s="8">
        <v>314.62500941494301</v>
      </c>
      <c r="E34" s="17">
        <v>0.32256982623286534</v>
      </c>
    </row>
    <row r="36" spans="1:5" x14ac:dyDescent="0.35">
      <c r="C36" s="1" t="s">
        <v>196</v>
      </c>
      <c r="D36" s="1" t="s">
        <v>197</v>
      </c>
      <c r="E36" s="1" t="s">
        <v>198</v>
      </c>
    </row>
    <row r="37" spans="1:5" x14ac:dyDescent="0.35">
      <c r="A37" t="s">
        <v>195</v>
      </c>
      <c r="C37" s="1">
        <v>20531268.736300029</v>
      </c>
      <c r="D37" s="1">
        <v>0</v>
      </c>
      <c r="E37" s="1">
        <v>0</v>
      </c>
    </row>
    <row r="38" spans="1:5" x14ac:dyDescent="0.35">
      <c r="A38" t="s">
        <v>40</v>
      </c>
      <c r="C38" s="1">
        <v>18155005.111188933</v>
      </c>
      <c r="D38" s="1">
        <v>624.17164401529385</v>
      </c>
      <c r="E38" s="7">
        <f>(D38/C38)*100</f>
        <v>3.4380141464714692E-3</v>
      </c>
    </row>
    <row r="39" spans="1:5" x14ac:dyDescent="0.35">
      <c r="A39" t="s">
        <v>54</v>
      </c>
      <c r="C39" s="1">
        <v>986833.33979047427</v>
      </c>
      <c r="D39" s="1">
        <v>4561.995082051908</v>
      </c>
      <c r="E39" s="1">
        <f>(D39/C39)*100</f>
        <v>0.46228627450107401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C4A0B-8505-47C8-8B1F-0A0CED345694}">
  <dimension ref="A1:J78"/>
  <sheetViews>
    <sheetView tabSelected="1" workbookViewId="0">
      <selection activeCell="G1" sqref="G1"/>
    </sheetView>
  </sheetViews>
  <sheetFormatPr defaultRowHeight="14.5" x14ac:dyDescent="0.35"/>
  <cols>
    <col min="1" max="1" width="8.7265625" style="6"/>
    <col min="2" max="2" width="24.453125" style="6" customWidth="1"/>
    <col min="3" max="3" width="8.7265625" style="6"/>
    <col min="4" max="4" width="24.1796875" style="6" customWidth="1"/>
    <col min="5" max="5" width="11.08984375" style="6" customWidth="1"/>
    <col min="6" max="6" width="12.7265625" style="6" customWidth="1"/>
    <col min="7" max="7" width="23.54296875" style="11" customWidth="1"/>
    <col min="8" max="8" width="24.453125" style="6" customWidth="1"/>
    <col min="9" max="9" width="30.90625" style="6" customWidth="1"/>
    <col min="10" max="10" width="20.90625" style="6" customWidth="1"/>
    <col min="11" max="16384" width="8.7265625" style="6"/>
  </cols>
  <sheetData>
    <row r="1" spans="1:10" s="18" customFormat="1" ht="29" x14ac:dyDescent="0.35">
      <c r="A1" s="18" t="s">
        <v>28</v>
      </c>
      <c r="B1" s="18" t="s">
        <v>29</v>
      </c>
      <c r="C1" s="18" t="s">
        <v>30</v>
      </c>
      <c r="D1" s="18" t="s">
        <v>31</v>
      </c>
      <c r="E1" s="18" t="s">
        <v>32</v>
      </c>
      <c r="F1" s="18" t="s">
        <v>33</v>
      </c>
      <c r="G1" s="19" t="s">
        <v>199</v>
      </c>
      <c r="H1" s="18" t="s">
        <v>34</v>
      </c>
      <c r="I1" s="18" t="s">
        <v>35</v>
      </c>
      <c r="J1" s="18" t="s">
        <v>200</v>
      </c>
    </row>
    <row r="2" spans="1:10" x14ac:dyDescent="0.35">
      <c r="A2" s="6">
        <v>18</v>
      </c>
      <c r="B2" s="6" t="s">
        <v>17</v>
      </c>
      <c r="C2" s="6" t="s">
        <v>86</v>
      </c>
      <c r="D2" s="6" t="s">
        <v>81</v>
      </c>
      <c r="E2" s="6" t="s">
        <v>23</v>
      </c>
      <c r="F2" s="6" t="s">
        <v>54</v>
      </c>
      <c r="G2" s="10">
        <v>11.0699989016997</v>
      </c>
      <c r="H2" s="1">
        <v>2781.3375364030499</v>
      </c>
      <c r="I2" s="1">
        <v>2792.4075353047501</v>
      </c>
      <c r="J2" s="20">
        <v>0.396432066657189</v>
      </c>
    </row>
    <row r="3" spans="1:10" x14ac:dyDescent="0.35">
      <c r="A3" s="6">
        <v>67</v>
      </c>
      <c r="B3" s="6" t="s">
        <v>18</v>
      </c>
      <c r="C3" s="6" t="s">
        <v>175</v>
      </c>
      <c r="D3" s="6" t="s">
        <v>81</v>
      </c>
      <c r="E3" s="6" t="s">
        <v>23</v>
      </c>
      <c r="F3" s="6" t="s">
        <v>54</v>
      </c>
      <c r="G3" s="10">
        <v>21.617511135919599</v>
      </c>
      <c r="H3" s="1">
        <v>3492.3425153838998</v>
      </c>
      <c r="I3" s="1">
        <v>3513.9600265198201</v>
      </c>
      <c r="J3" s="20">
        <v>0.61518944361268901</v>
      </c>
    </row>
    <row r="4" spans="1:10" x14ac:dyDescent="0.35">
      <c r="A4" s="6">
        <v>65</v>
      </c>
      <c r="B4" s="6" t="s">
        <v>5</v>
      </c>
      <c r="C4" s="6" t="s">
        <v>172</v>
      </c>
      <c r="D4" s="6" t="s">
        <v>53</v>
      </c>
      <c r="E4" s="6" t="s">
        <v>22</v>
      </c>
      <c r="F4" s="6" t="s">
        <v>54</v>
      </c>
      <c r="G4" s="10">
        <v>5.2649987826470301</v>
      </c>
      <c r="H4" s="1">
        <v>6887.9698708933502</v>
      </c>
      <c r="I4" s="1">
        <v>6893.234869676</v>
      </c>
      <c r="J4" s="20">
        <v>7.6379216466398003E-2</v>
      </c>
    </row>
    <row r="5" spans="1:10" x14ac:dyDescent="0.35">
      <c r="A5" s="6">
        <v>28</v>
      </c>
      <c r="B5" s="6" t="s">
        <v>106</v>
      </c>
      <c r="C5" s="6" t="s">
        <v>107</v>
      </c>
      <c r="D5" s="6" t="s">
        <v>48</v>
      </c>
      <c r="E5" s="6" t="s">
        <v>49</v>
      </c>
      <c r="F5" s="6" t="s">
        <v>40</v>
      </c>
      <c r="G5" s="10">
        <v>0</v>
      </c>
      <c r="H5" s="1">
        <v>7035.7725479600804</v>
      </c>
      <c r="I5" s="1">
        <v>7035.7725479600804</v>
      </c>
      <c r="J5" s="20">
        <v>0</v>
      </c>
    </row>
    <row r="6" spans="1:10" x14ac:dyDescent="0.35">
      <c r="A6" s="6">
        <v>43</v>
      </c>
      <c r="B6" s="6" t="s">
        <v>4</v>
      </c>
      <c r="C6" s="6" t="s">
        <v>133</v>
      </c>
      <c r="D6" s="6" t="s">
        <v>53</v>
      </c>
      <c r="E6" s="6" t="s">
        <v>22</v>
      </c>
      <c r="F6" s="6" t="s">
        <v>54</v>
      </c>
      <c r="G6" s="10">
        <v>35.4374972806351</v>
      </c>
      <c r="H6" s="1">
        <v>10056.869893887701</v>
      </c>
      <c r="I6" s="1">
        <v>10092.3073911684</v>
      </c>
      <c r="J6" s="20">
        <v>0.35113374877627801</v>
      </c>
    </row>
    <row r="7" spans="1:10" x14ac:dyDescent="0.35">
      <c r="A7" s="6">
        <v>26</v>
      </c>
      <c r="B7" s="6" t="s">
        <v>8</v>
      </c>
      <c r="C7" s="6" t="s">
        <v>103</v>
      </c>
      <c r="D7" s="6" t="s">
        <v>53</v>
      </c>
      <c r="E7" s="6" t="s">
        <v>22</v>
      </c>
      <c r="F7" s="6" t="s">
        <v>54</v>
      </c>
      <c r="G7" s="10">
        <v>20.2725001568378</v>
      </c>
      <c r="H7" s="1">
        <v>10157.557637309799</v>
      </c>
      <c r="I7" s="1">
        <v>10177.830137466601</v>
      </c>
      <c r="J7" s="20">
        <v>0.19918292880729799</v>
      </c>
    </row>
    <row r="8" spans="1:10" x14ac:dyDescent="0.35">
      <c r="A8" s="6">
        <v>30</v>
      </c>
      <c r="B8" s="6" t="s">
        <v>20</v>
      </c>
      <c r="C8" s="6" t="s">
        <v>110</v>
      </c>
      <c r="D8" s="6" t="s">
        <v>81</v>
      </c>
      <c r="E8" s="6" t="s">
        <v>23</v>
      </c>
      <c r="F8" s="6" t="s">
        <v>54</v>
      </c>
      <c r="G8" s="10">
        <v>22.139995938162901</v>
      </c>
      <c r="H8" s="1">
        <v>12324.284911889299</v>
      </c>
      <c r="I8" s="1">
        <v>12346.424907827401</v>
      </c>
      <c r="J8" s="20">
        <v>0.17932313283764001</v>
      </c>
    </row>
    <row r="9" spans="1:10" x14ac:dyDescent="0.35">
      <c r="A9" s="6">
        <v>34</v>
      </c>
      <c r="B9" s="6" t="s">
        <v>9</v>
      </c>
      <c r="C9" s="6" t="s">
        <v>117</v>
      </c>
      <c r="D9" s="6" t="s">
        <v>53</v>
      </c>
      <c r="E9" s="6" t="s">
        <v>22</v>
      </c>
      <c r="F9" s="6" t="s">
        <v>54</v>
      </c>
      <c r="G9" s="10">
        <v>9.5625026198854801</v>
      </c>
      <c r="H9" s="1">
        <v>16332.3000204768</v>
      </c>
      <c r="I9" s="1">
        <v>16341.862523096701</v>
      </c>
      <c r="J9" s="20">
        <v>5.8515377952607001E-2</v>
      </c>
    </row>
    <row r="10" spans="1:10" x14ac:dyDescent="0.35">
      <c r="A10" s="6">
        <v>10</v>
      </c>
      <c r="B10" s="6" t="s">
        <v>1</v>
      </c>
      <c r="C10" s="6" t="s">
        <v>65</v>
      </c>
      <c r="D10" s="6" t="s">
        <v>53</v>
      </c>
      <c r="E10" s="6" t="s">
        <v>22</v>
      </c>
      <c r="F10" s="6" t="s">
        <v>54</v>
      </c>
      <c r="G10" s="10">
        <v>1.07999931975585</v>
      </c>
      <c r="H10" s="1">
        <v>18367.064965986301</v>
      </c>
      <c r="I10" s="1">
        <v>18368.144965306099</v>
      </c>
      <c r="J10" s="20">
        <v>5.8797408328159998E-3</v>
      </c>
    </row>
    <row r="11" spans="1:10" x14ac:dyDescent="0.35">
      <c r="A11" s="6">
        <v>15</v>
      </c>
      <c r="B11" s="6" t="s">
        <v>15</v>
      </c>
      <c r="C11" s="6" t="s">
        <v>80</v>
      </c>
      <c r="D11" s="6" t="s">
        <v>81</v>
      </c>
      <c r="E11" s="6" t="s">
        <v>23</v>
      </c>
      <c r="F11" s="6" t="s">
        <v>54</v>
      </c>
      <c r="G11" s="10">
        <v>22.004999362415798</v>
      </c>
      <c r="H11" s="1">
        <v>21394.125200746901</v>
      </c>
      <c r="I11" s="1">
        <v>21416.130200109401</v>
      </c>
      <c r="J11" s="20">
        <v>0.102749652513335</v>
      </c>
    </row>
    <row r="12" spans="1:10" x14ac:dyDescent="0.35">
      <c r="A12" s="6">
        <v>39</v>
      </c>
      <c r="B12" s="6" t="s">
        <v>127</v>
      </c>
      <c r="C12" s="6" t="s">
        <v>128</v>
      </c>
      <c r="D12" s="6" t="s">
        <v>120</v>
      </c>
      <c r="E12" s="6" t="s">
        <v>121</v>
      </c>
      <c r="F12" s="6" t="s">
        <v>40</v>
      </c>
      <c r="G12" s="10">
        <v>5.1749989552348197</v>
      </c>
      <c r="H12" s="1">
        <v>23181.952472727298</v>
      </c>
      <c r="I12" s="1">
        <v>23187.127471682499</v>
      </c>
      <c r="J12" s="20">
        <v>2.2318413359114001E-2</v>
      </c>
    </row>
    <row r="13" spans="1:10" x14ac:dyDescent="0.35">
      <c r="A13" s="6">
        <v>33</v>
      </c>
      <c r="B13" s="6" t="s">
        <v>115</v>
      </c>
      <c r="C13" s="6" t="s">
        <v>116</v>
      </c>
      <c r="D13" s="6" t="s">
        <v>53</v>
      </c>
      <c r="E13" s="6" t="s">
        <v>22</v>
      </c>
      <c r="F13" s="6" t="s">
        <v>54</v>
      </c>
      <c r="G13" s="10">
        <v>0</v>
      </c>
      <c r="H13" s="1">
        <v>23751.157522803001</v>
      </c>
      <c r="I13" s="1">
        <v>23751.157522803001</v>
      </c>
      <c r="J13" s="20">
        <v>0</v>
      </c>
    </row>
    <row r="14" spans="1:10" x14ac:dyDescent="0.35">
      <c r="A14" s="6">
        <v>45</v>
      </c>
      <c r="B14" s="6" t="s">
        <v>7</v>
      </c>
      <c r="C14" s="6" t="s">
        <v>136</v>
      </c>
      <c r="D14" s="6" t="s">
        <v>53</v>
      </c>
      <c r="E14" s="6" t="s">
        <v>22</v>
      </c>
      <c r="F14" s="6" t="s">
        <v>54</v>
      </c>
      <c r="G14" s="10">
        <v>102.915010168606</v>
      </c>
      <c r="H14" s="1">
        <v>24148.0573061912</v>
      </c>
      <c r="I14" s="1">
        <v>24250.972316359799</v>
      </c>
      <c r="J14" s="20">
        <v>0.42437477898228099</v>
      </c>
    </row>
    <row r="15" spans="1:10" x14ac:dyDescent="0.35">
      <c r="A15" s="6">
        <v>40</v>
      </c>
      <c r="B15" s="6" t="s">
        <v>19</v>
      </c>
      <c r="C15" s="6" t="s">
        <v>129</v>
      </c>
      <c r="D15" s="6" t="s">
        <v>81</v>
      </c>
      <c r="E15" s="6" t="s">
        <v>23</v>
      </c>
      <c r="F15" s="6" t="s">
        <v>54</v>
      </c>
      <c r="G15" s="10">
        <v>114.650000421117</v>
      </c>
      <c r="H15" s="1">
        <v>27789.287225754</v>
      </c>
      <c r="I15" s="1">
        <v>27903.937226175101</v>
      </c>
      <c r="J15" s="20">
        <v>0.41087391894492498</v>
      </c>
    </row>
    <row r="16" spans="1:10" x14ac:dyDescent="0.35">
      <c r="A16" s="6">
        <v>42</v>
      </c>
      <c r="B16" s="6" t="s">
        <v>12</v>
      </c>
      <c r="C16" s="6" t="s">
        <v>132</v>
      </c>
      <c r="D16" s="6" t="s">
        <v>53</v>
      </c>
      <c r="E16" s="6" t="s">
        <v>22</v>
      </c>
      <c r="F16" s="6" t="s">
        <v>54</v>
      </c>
      <c r="G16" s="10">
        <v>118.957505990426</v>
      </c>
      <c r="H16" s="1">
        <v>32479.335054638399</v>
      </c>
      <c r="I16" s="1">
        <v>32598.292560628801</v>
      </c>
      <c r="J16" s="20">
        <v>0.36491943794043902</v>
      </c>
    </row>
    <row r="17" spans="1:10" x14ac:dyDescent="0.35">
      <c r="A17" s="6">
        <v>62</v>
      </c>
      <c r="B17" s="6" t="s">
        <v>166</v>
      </c>
      <c r="C17" s="6" t="s">
        <v>167</v>
      </c>
      <c r="D17" s="6" t="s">
        <v>48</v>
      </c>
      <c r="E17" s="6" t="s">
        <v>49</v>
      </c>
      <c r="F17" s="6" t="s">
        <v>40</v>
      </c>
      <c r="G17" s="10">
        <v>5.5799995808515197</v>
      </c>
      <c r="H17" s="1">
        <v>33809.984874336304</v>
      </c>
      <c r="I17" s="1">
        <v>33815.564873917203</v>
      </c>
      <c r="J17" s="20">
        <v>1.6501275674846001E-2</v>
      </c>
    </row>
    <row r="18" spans="1:10" x14ac:dyDescent="0.35">
      <c r="A18" s="6">
        <v>48</v>
      </c>
      <c r="B18" s="6" t="s">
        <v>6</v>
      </c>
      <c r="C18" s="6" t="s">
        <v>140</v>
      </c>
      <c r="D18" s="6" t="s">
        <v>53</v>
      </c>
      <c r="E18" s="6" t="s">
        <v>22</v>
      </c>
      <c r="F18" s="6" t="s">
        <v>54</v>
      </c>
      <c r="G18" s="10">
        <v>99.449992177539201</v>
      </c>
      <c r="H18" s="1">
        <v>35323.874766182897</v>
      </c>
      <c r="I18" s="1">
        <v>35423.324758360402</v>
      </c>
      <c r="J18" s="20">
        <v>0.280747199355045</v>
      </c>
    </row>
    <row r="19" spans="1:10" x14ac:dyDescent="0.35">
      <c r="A19" s="6">
        <v>6</v>
      </c>
      <c r="B19" s="6" t="s">
        <v>55</v>
      </c>
      <c r="C19" s="6" t="s">
        <v>56</v>
      </c>
      <c r="D19" s="6" t="s">
        <v>48</v>
      </c>
      <c r="E19" s="6" t="s">
        <v>49</v>
      </c>
      <c r="F19" s="6" t="s">
        <v>40</v>
      </c>
      <c r="G19" s="10">
        <v>0</v>
      </c>
      <c r="H19" s="1">
        <v>36479.587512552702</v>
      </c>
      <c r="I19" s="1">
        <v>36479.587512552702</v>
      </c>
      <c r="J19" s="20">
        <v>0</v>
      </c>
    </row>
    <row r="20" spans="1:10" x14ac:dyDescent="0.35">
      <c r="A20" s="6">
        <v>35</v>
      </c>
      <c r="B20" s="6" t="s">
        <v>118</v>
      </c>
      <c r="C20" s="6" t="s">
        <v>119</v>
      </c>
      <c r="D20" s="6" t="s">
        <v>120</v>
      </c>
      <c r="E20" s="6" t="s">
        <v>121</v>
      </c>
      <c r="F20" s="6" t="s">
        <v>40</v>
      </c>
      <c r="G20" s="10">
        <v>0</v>
      </c>
      <c r="H20" s="1">
        <v>38201.737414069801</v>
      </c>
      <c r="I20" s="1">
        <v>38201.737414069801</v>
      </c>
      <c r="J20" s="20">
        <v>0</v>
      </c>
    </row>
    <row r="21" spans="1:10" x14ac:dyDescent="0.35">
      <c r="A21" s="6">
        <v>22</v>
      </c>
      <c r="B21" s="6" t="s">
        <v>92</v>
      </c>
      <c r="C21" s="6" t="s">
        <v>93</v>
      </c>
      <c r="D21" s="6" t="s">
        <v>94</v>
      </c>
      <c r="E21" s="6" t="s">
        <v>95</v>
      </c>
      <c r="F21" s="6" t="s">
        <v>40</v>
      </c>
      <c r="G21" s="10">
        <v>6.7725005699754499</v>
      </c>
      <c r="H21" s="1">
        <v>41341.634931225897</v>
      </c>
      <c r="I21" s="1">
        <v>41348.4074317958</v>
      </c>
      <c r="J21" s="20">
        <v>1.6379108629870999E-2</v>
      </c>
    </row>
    <row r="22" spans="1:10" x14ac:dyDescent="0.35">
      <c r="A22" s="6">
        <v>53</v>
      </c>
      <c r="B22" s="6" t="s">
        <v>151</v>
      </c>
      <c r="C22" s="6" t="s">
        <v>152</v>
      </c>
      <c r="D22" s="6" t="s">
        <v>61</v>
      </c>
      <c r="E22" s="6" t="s">
        <v>62</v>
      </c>
      <c r="F22" s="6" t="s">
        <v>40</v>
      </c>
      <c r="G22" s="10">
        <v>0</v>
      </c>
      <c r="H22" s="1">
        <v>46537.762405633803</v>
      </c>
      <c r="I22" s="1">
        <v>46537.762405633803</v>
      </c>
      <c r="J22" s="20">
        <v>0</v>
      </c>
    </row>
    <row r="23" spans="1:10" x14ac:dyDescent="0.35">
      <c r="A23" s="6">
        <v>13</v>
      </c>
      <c r="B23" s="6" t="s">
        <v>74</v>
      </c>
      <c r="C23" s="6" t="s">
        <v>75</v>
      </c>
      <c r="D23" s="6" t="s">
        <v>76</v>
      </c>
      <c r="E23" s="6" t="s">
        <v>77</v>
      </c>
      <c r="F23" s="6" t="s">
        <v>40</v>
      </c>
      <c r="G23" s="10">
        <v>0.27000009227353899</v>
      </c>
      <c r="H23" s="1">
        <v>51120.652461409401</v>
      </c>
      <c r="I23" s="1">
        <v>51120.922461501701</v>
      </c>
      <c r="J23" s="20">
        <v>5.2815966393599998E-4</v>
      </c>
    </row>
    <row r="24" spans="1:10" x14ac:dyDescent="0.35">
      <c r="A24" s="6">
        <v>57</v>
      </c>
      <c r="B24" s="6" t="s">
        <v>16</v>
      </c>
      <c r="C24" s="6" t="s">
        <v>158</v>
      </c>
      <c r="D24" s="6" t="s">
        <v>81</v>
      </c>
      <c r="E24" s="6" t="s">
        <v>23</v>
      </c>
      <c r="F24" s="6" t="s">
        <v>54</v>
      </c>
      <c r="G24" s="10">
        <v>123.142503655628</v>
      </c>
      <c r="H24" s="1">
        <v>53219.767354579999</v>
      </c>
      <c r="I24" s="1">
        <v>53342.909858235602</v>
      </c>
      <c r="J24" s="20">
        <v>0.23085074283141399</v>
      </c>
    </row>
    <row r="25" spans="1:10" x14ac:dyDescent="0.35">
      <c r="A25" s="6">
        <v>41</v>
      </c>
      <c r="B25" s="6" t="s">
        <v>130</v>
      </c>
      <c r="C25" s="6" t="s">
        <v>131</v>
      </c>
      <c r="D25" s="6" t="s">
        <v>48</v>
      </c>
      <c r="E25" s="6" t="s">
        <v>49</v>
      </c>
      <c r="F25" s="6" t="s">
        <v>40</v>
      </c>
      <c r="G25" s="10">
        <v>0</v>
      </c>
      <c r="H25" s="1">
        <v>53412.660128871299</v>
      </c>
      <c r="I25" s="1">
        <v>53412.660128871299</v>
      </c>
      <c r="J25" s="20">
        <v>0</v>
      </c>
    </row>
    <row r="26" spans="1:10" x14ac:dyDescent="0.35">
      <c r="A26" s="6">
        <v>64</v>
      </c>
      <c r="B26" s="6" t="s">
        <v>170</v>
      </c>
      <c r="C26" s="6" t="s">
        <v>171</v>
      </c>
      <c r="D26" s="6" t="s">
        <v>68</v>
      </c>
      <c r="E26" s="6" t="s">
        <v>69</v>
      </c>
      <c r="F26" s="6" t="s">
        <v>40</v>
      </c>
      <c r="G26" s="10">
        <v>0</v>
      </c>
      <c r="H26" s="1">
        <v>60786.899793191304</v>
      </c>
      <c r="I26" s="1">
        <v>60786.899793191304</v>
      </c>
      <c r="J26" s="20">
        <v>0</v>
      </c>
    </row>
    <row r="27" spans="1:10" x14ac:dyDescent="0.35">
      <c r="A27" s="6">
        <v>5</v>
      </c>
      <c r="B27" s="6" t="s">
        <v>11</v>
      </c>
      <c r="C27" s="6" t="s">
        <v>52</v>
      </c>
      <c r="D27" s="6" t="s">
        <v>53</v>
      </c>
      <c r="E27" s="6" t="s">
        <v>22</v>
      </c>
      <c r="F27" s="6" t="s">
        <v>54</v>
      </c>
      <c r="G27" s="10">
        <v>166.49999546224299</v>
      </c>
      <c r="H27" s="1">
        <v>70329.240066919199</v>
      </c>
      <c r="I27" s="1">
        <v>70495.740062381505</v>
      </c>
      <c r="J27" s="20">
        <v>0.236184477693132</v>
      </c>
    </row>
    <row r="28" spans="1:10" x14ac:dyDescent="0.35">
      <c r="A28" s="6">
        <v>66</v>
      </c>
      <c r="B28" s="6" t="s">
        <v>173</v>
      </c>
      <c r="C28" s="6" t="s">
        <v>174</v>
      </c>
      <c r="D28" s="6" t="s">
        <v>48</v>
      </c>
      <c r="E28" s="6" t="s">
        <v>49</v>
      </c>
      <c r="F28" s="6" t="s">
        <v>40</v>
      </c>
      <c r="G28" s="10">
        <v>0</v>
      </c>
      <c r="H28" s="1">
        <v>72246.959794634793</v>
      </c>
      <c r="I28" s="1">
        <v>72246.959794634793</v>
      </c>
      <c r="J28" s="20">
        <v>0</v>
      </c>
    </row>
    <row r="29" spans="1:10" x14ac:dyDescent="0.35">
      <c r="A29" s="6">
        <v>3</v>
      </c>
      <c r="B29" s="6" t="s">
        <v>46</v>
      </c>
      <c r="C29" s="6" t="s">
        <v>47</v>
      </c>
      <c r="D29" s="6" t="s">
        <v>48</v>
      </c>
      <c r="E29" s="6" t="s">
        <v>49</v>
      </c>
      <c r="F29" s="6" t="s">
        <v>40</v>
      </c>
      <c r="G29" s="10">
        <v>0</v>
      </c>
      <c r="H29" s="1">
        <v>76376.4075484442</v>
      </c>
      <c r="I29" s="1">
        <v>76376.4075484442</v>
      </c>
      <c r="J29" s="20">
        <v>0</v>
      </c>
    </row>
    <row r="30" spans="1:10" x14ac:dyDescent="0.35">
      <c r="A30" s="6">
        <v>14</v>
      </c>
      <c r="B30" s="6" t="s">
        <v>78</v>
      </c>
      <c r="C30" s="6" t="s">
        <v>79</v>
      </c>
      <c r="D30" s="6" t="s">
        <v>76</v>
      </c>
      <c r="E30" s="6" t="s">
        <v>77</v>
      </c>
      <c r="F30" s="6" t="s">
        <v>40</v>
      </c>
      <c r="G30" s="10">
        <v>0</v>
      </c>
      <c r="H30" s="1">
        <v>77205.824793112493</v>
      </c>
      <c r="I30" s="1">
        <v>77205.824793112493</v>
      </c>
      <c r="J30" s="20">
        <v>0</v>
      </c>
    </row>
    <row r="31" spans="1:10" x14ac:dyDescent="0.35">
      <c r="A31" s="6">
        <v>58</v>
      </c>
      <c r="B31" s="6" t="s">
        <v>0</v>
      </c>
      <c r="C31" s="6" t="s">
        <v>159</v>
      </c>
      <c r="D31" s="6" t="s">
        <v>53</v>
      </c>
      <c r="E31" s="6" t="s">
        <v>22</v>
      </c>
      <c r="F31" s="6" t="s">
        <v>54</v>
      </c>
      <c r="G31" s="10">
        <v>78.862495377888095</v>
      </c>
      <c r="H31" s="1">
        <v>81279.3143340596</v>
      </c>
      <c r="I31" s="1">
        <v>81358.176829437507</v>
      </c>
      <c r="J31" s="20">
        <v>9.6932476182717997E-2</v>
      </c>
    </row>
    <row r="32" spans="1:10" x14ac:dyDescent="0.35">
      <c r="A32" s="6">
        <v>19</v>
      </c>
      <c r="B32" s="6" t="s">
        <v>14</v>
      </c>
      <c r="C32" s="6" t="s">
        <v>87</v>
      </c>
      <c r="D32" s="6" t="s">
        <v>53</v>
      </c>
      <c r="E32" s="6" t="s">
        <v>22</v>
      </c>
      <c r="F32" s="6" t="s">
        <v>54</v>
      </c>
      <c r="G32" s="10">
        <v>102.487515005798</v>
      </c>
      <c r="H32" s="1">
        <v>85654.057428118802</v>
      </c>
      <c r="I32" s="1">
        <v>85756.544943124594</v>
      </c>
      <c r="J32" s="20">
        <v>0.119509846244121</v>
      </c>
    </row>
    <row r="33" spans="1:10" x14ac:dyDescent="0.35">
      <c r="A33" s="6">
        <v>9</v>
      </c>
      <c r="B33" s="6" t="s">
        <v>63</v>
      </c>
      <c r="C33" s="6" t="s">
        <v>64</v>
      </c>
      <c r="D33" s="6" t="s">
        <v>48</v>
      </c>
      <c r="E33" s="6" t="s">
        <v>49</v>
      </c>
      <c r="F33" s="6" t="s">
        <v>40</v>
      </c>
      <c r="G33" s="10">
        <v>0</v>
      </c>
      <c r="H33" s="1">
        <v>87319.484921343799</v>
      </c>
      <c r="I33" s="1">
        <v>87319.484921343799</v>
      </c>
      <c r="J33" s="20">
        <v>0</v>
      </c>
    </row>
    <row r="34" spans="1:10" x14ac:dyDescent="0.35">
      <c r="A34" s="6">
        <v>44</v>
      </c>
      <c r="B34" s="6" t="s">
        <v>134</v>
      </c>
      <c r="C34" s="6" t="s">
        <v>135</v>
      </c>
      <c r="D34" s="6" t="s">
        <v>48</v>
      </c>
      <c r="E34" s="6" t="s">
        <v>49</v>
      </c>
      <c r="F34" s="6" t="s">
        <v>40</v>
      </c>
      <c r="G34" s="10">
        <v>0.29250030619083001</v>
      </c>
      <c r="H34" s="1">
        <v>89183.092277078395</v>
      </c>
      <c r="I34" s="1">
        <v>89183.384777384606</v>
      </c>
      <c r="J34" s="20">
        <v>3.2797623337700002E-4</v>
      </c>
    </row>
    <row r="35" spans="1:10" x14ac:dyDescent="0.35">
      <c r="A35" s="6">
        <v>59</v>
      </c>
      <c r="B35" s="6" t="s">
        <v>160</v>
      </c>
      <c r="C35" s="6" t="s">
        <v>161</v>
      </c>
      <c r="D35" s="6" t="s">
        <v>48</v>
      </c>
      <c r="E35" s="6" t="s">
        <v>49</v>
      </c>
      <c r="F35" s="6" t="s">
        <v>40</v>
      </c>
      <c r="G35" s="10">
        <v>0</v>
      </c>
      <c r="H35" s="1">
        <v>90432.269772159605</v>
      </c>
      <c r="I35" s="1">
        <v>90432.269772159605</v>
      </c>
      <c r="J35" s="20">
        <v>0</v>
      </c>
    </row>
    <row r="36" spans="1:10" x14ac:dyDescent="0.35">
      <c r="A36" s="6">
        <v>61</v>
      </c>
      <c r="B36" s="6" t="s">
        <v>164</v>
      </c>
      <c r="C36" s="6" t="s">
        <v>165</v>
      </c>
      <c r="D36" s="6" t="s">
        <v>120</v>
      </c>
      <c r="E36" s="6" t="s">
        <v>121</v>
      </c>
      <c r="F36" s="6" t="s">
        <v>40</v>
      </c>
      <c r="G36" s="10">
        <v>0</v>
      </c>
      <c r="H36" s="1">
        <v>91095.727671134198</v>
      </c>
      <c r="I36" s="1">
        <v>91095.727671134198</v>
      </c>
      <c r="J36" s="20">
        <v>0</v>
      </c>
    </row>
    <row r="37" spans="1:10" x14ac:dyDescent="0.35">
      <c r="A37" s="6">
        <v>21</v>
      </c>
      <c r="B37" s="6" t="s">
        <v>90</v>
      </c>
      <c r="C37" s="6" t="s">
        <v>91</v>
      </c>
      <c r="D37" s="6" t="s">
        <v>48</v>
      </c>
      <c r="E37" s="6" t="s">
        <v>49</v>
      </c>
      <c r="F37" s="6" t="s">
        <v>40</v>
      </c>
      <c r="G37" s="10">
        <v>0</v>
      </c>
      <c r="H37" s="1">
        <v>100382.917603525</v>
      </c>
      <c r="I37" s="1">
        <v>100382.917603525</v>
      </c>
      <c r="J37" s="20">
        <v>0</v>
      </c>
    </row>
    <row r="38" spans="1:10" x14ac:dyDescent="0.35">
      <c r="A38" s="6">
        <v>55</v>
      </c>
      <c r="B38" s="6" t="s">
        <v>2</v>
      </c>
      <c r="C38" s="6" t="s">
        <v>155</v>
      </c>
      <c r="D38" s="6" t="s">
        <v>53</v>
      </c>
      <c r="E38" s="6" t="s">
        <v>22</v>
      </c>
      <c r="F38" s="6" t="s">
        <v>54</v>
      </c>
      <c r="G38" s="10">
        <v>327.50999014907097</v>
      </c>
      <c r="H38" s="1">
        <v>102871.95718091499</v>
      </c>
      <c r="I38" s="1">
        <v>103199.467171064</v>
      </c>
      <c r="J38" s="20">
        <v>0.31735628015035</v>
      </c>
    </row>
    <row r="39" spans="1:10" x14ac:dyDescent="0.35">
      <c r="A39" s="6">
        <v>50</v>
      </c>
      <c r="B39" s="6" t="s">
        <v>143</v>
      </c>
      <c r="C39" s="6" t="s">
        <v>144</v>
      </c>
      <c r="D39" s="6" t="s">
        <v>145</v>
      </c>
      <c r="E39" s="6" t="s">
        <v>146</v>
      </c>
      <c r="F39" s="6" t="s">
        <v>40</v>
      </c>
      <c r="G39" s="10">
        <v>457.80749601914499</v>
      </c>
      <c r="H39" s="1">
        <v>103427.729979468</v>
      </c>
      <c r="I39" s="1">
        <v>103885.537475488</v>
      </c>
      <c r="J39" s="20">
        <v>0.440684533328006</v>
      </c>
    </row>
    <row r="40" spans="1:10" x14ac:dyDescent="0.35">
      <c r="A40" s="6">
        <v>46</v>
      </c>
      <c r="B40" s="6" t="s">
        <v>13</v>
      </c>
      <c r="C40" s="6" t="s">
        <v>137</v>
      </c>
      <c r="D40" s="6" t="s">
        <v>53</v>
      </c>
      <c r="E40" s="6" t="s">
        <v>22</v>
      </c>
      <c r="F40" s="6" t="s">
        <v>54</v>
      </c>
      <c r="G40" s="10">
        <v>169.042495915572</v>
      </c>
      <c r="H40" s="1">
        <v>103675.522347962</v>
      </c>
      <c r="I40" s="1">
        <v>103844.564843878</v>
      </c>
      <c r="J40" s="20">
        <v>0.16278415357579301</v>
      </c>
    </row>
    <row r="41" spans="1:10" x14ac:dyDescent="0.35">
      <c r="A41" s="6">
        <v>24</v>
      </c>
      <c r="B41" s="6" t="s">
        <v>3</v>
      </c>
      <c r="C41" s="6" t="s">
        <v>100</v>
      </c>
      <c r="D41" s="6" t="s">
        <v>53</v>
      </c>
      <c r="E41" s="6" t="s">
        <v>22</v>
      </c>
      <c r="F41" s="6" t="s">
        <v>54</v>
      </c>
      <c r="G41" s="10">
        <v>2860.2000508462602</v>
      </c>
      <c r="H41" s="1">
        <v>114785.661953228</v>
      </c>
      <c r="I41" s="1">
        <v>117645.86200407401</v>
      </c>
      <c r="J41" s="20">
        <v>2.4311947756795802</v>
      </c>
    </row>
    <row r="42" spans="1:10" x14ac:dyDescent="0.35">
      <c r="A42" s="6">
        <v>54</v>
      </c>
      <c r="B42" s="6" t="s">
        <v>153</v>
      </c>
      <c r="C42" s="6" t="s">
        <v>154</v>
      </c>
      <c r="D42" s="6" t="s">
        <v>76</v>
      </c>
      <c r="E42" s="6" t="s">
        <v>77</v>
      </c>
      <c r="F42" s="6" t="s">
        <v>40</v>
      </c>
      <c r="G42" s="10">
        <v>5.3100004998014203</v>
      </c>
      <c r="H42" s="1">
        <v>119988.630073059</v>
      </c>
      <c r="I42" s="1">
        <v>119993.940073558</v>
      </c>
      <c r="J42" s="20">
        <v>4.4252238875949999E-3</v>
      </c>
    </row>
    <row r="43" spans="1:10" x14ac:dyDescent="0.35">
      <c r="A43" s="6">
        <v>38</v>
      </c>
      <c r="B43" s="6" t="s">
        <v>10</v>
      </c>
      <c r="C43" s="6" t="s">
        <v>126</v>
      </c>
      <c r="D43" s="6" t="s">
        <v>53</v>
      </c>
      <c r="E43" s="6" t="s">
        <v>22</v>
      </c>
      <c r="F43" s="6" t="s">
        <v>54</v>
      </c>
      <c r="G43" s="10">
        <v>149.82752338380001</v>
      </c>
      <c r="H43" s="1">
        <v>129732.254696145</v>
      </c>
      <c r="I43" s="1">
        <v>129882.08221952801</v>
      </c>
      <c r="J43" s="20">
        <v>0.115356576383307</v>
      </c>
    </row>
    <row r="44" spans="1:10" x14ac:dyDescent="0.35">
      <c r="A44" s="6">
        <v>32</v>
      </c>
      <c r="B44" s="6" t="s">
        <v>113</v>
      </c>
      <c r="C44" s="6" t="s">
        <v>114</v>
      </c>
      <c r="D44" s="6" t="s">
        <v>76</v>
      </c>
      <c r="E44" s="6" t="s">
        <v>77</v>
      </c>
      <c r="F44" s="6" t="s">
        <v>40</v>
      </c>
      <c r="G44" s="10">
        <v>4.5900015680862802</v>
      </c>
      <c r="H44" s="1">
        <v>163457.64003496099</v>
      </c>
      <c r="I44" s="1">
        <v>163462.23003652901</v>
      </c>
      <c r="J44" s="20">
        <v>2.8079890792269998E-3</v>
      </c>
    </row>
    <row r="45" spans="1:10" x14ac:dyDescent="0.35">
      <c r="A45" s="6">
        <v>1</v>
      </c>
      <c r="B45" s="6" t="s">
        <v>36</v>
      </c>
      <c r="C45" s="6" t="s">
        <v>37</v>
      </c>
      <c r="D45" s="6" t="s">
        <v>38</v>
      </c>
      <c r="E45" s="6" t="s">
        <v>39</v>
      </c>
      <c r="F45" s="6" t="s">
        <v>40</v>
      </c>
      <c r="G45" s="10">
        <v>0</v>
      </c>
      <c r="H45" s="1">
        <v>172632.42031571901</v>
      </c>
      <c r="I45" s="1">
        <v>172632.42031571901</v>
      </c>
      <c r="J45" s="20">
        <v>0</v>
      </c>
    </row>
    <row r="46" spans="1:10" x14ac:dyDescent="0.35">
      <c r="A46" s="6">
        <v>60</v>
      </c>
      <c r="B46" s="6" t="s">
        <v>162</v>
      </c>
      <c r="C46" s="6" t="s">
        <v>163</v>
      </c>
      <c r="D46" s="6" t="s">
        <v>76</v>
      </c>
      <c r="E46" s="6" t="s">
        <v>77</v>
      </c>
      <c r="F46" s="6" t="s">
        <v>40</v>
      </c>
      <c r="G46" s="10">
        <v>0</v>
      </c>
      <c r="H46" s="1">
        <v>193931.28019360901</v>
      </c>
      <c r="I46" s="1">
        <v>193931.28019360901</v>
      </c>
      <c r="J46" s="20">
        <v>0</v>
      </c>
    </row>
    <row r="47" spans="1:10" x14ac:dyDescent="0.35">
      <c r="A47" s="6">
        <v>36</v>
      </c>
      <c r="B47" s="6" t="s">
        <v>122</v>
      </c>
      <c r="C47" s="6" t="s">
        <v>123</v>
      </c>
      <c r="D47" s="6" t="s">
        <v>120</v>
      </c>
      <c r="E47" s="6" t="s">
        <v>121</v>
      </c>
      <c r="F47" s="6" t="s">
        <v>40</v>
      </c>
      <c r="G47" s="10">
        <v>3.1275016873067298</v>
      </c>
      <c r="H47" s="1">
        <v>205131.10491918799</v>
      </c>
      <c r="I47" s="1">
        <v>205134.23242087499</v>
      </c>
      <c r="J47" s="20">
        <v>1.5246122748009999E-3</v>
      </c>
    </row>
    <row r="48" spans="1:10" x14ac:dyDescent="0.35">
      <c r="A48" s="6">
        <v>29</v>
      </c>
      <c r="B48" s="6" t="s">
        <v>108</v>
      </c>
      <c r="C48" s="6" t="s">
        <v>109</v>
      </c>
      <c r="D48" s="6" t="s">
        <v>76</v>
      </c>
      <c r="E48" s="6" t="s">
        <v>77</v>
      </c>
      <c r="F48" s="6" t="s">
        <v>40</v>
      </c>
      <c r="G48" s="10">
        <v>0</v>
      </c>
      <c r="H48" s="1">
        <v>214201.50769306999</v>
      </c>
      <c r="I48" s="1">
        <v>214201.50769306999</v>
      </c>
      <c r="J48" s="20">
        <v>0</v>
      </c>
    </row>
    <row r="49" spans="1:10" x14ac:dyDescent="0.35">
      <c r="A49" s="6">
        <v>8</v>
      </c>
      <c r="B49" s="6" t="s">
        <v>59</v>
      </c>
      <c r="C49" s="6" t="s">
        <v>60</v>
      </c>
      <c r="D49" s="6" t="s">
        <v>61</v>
      </c>
      <c r="E49" s="6" t="s">
        <v>62</v>
      </c>
      <c r="F49" s="6" t="s">
        <v>40</v>
      </c>
      <c r="G49" s="10">
        <v>2.1374995488458302</v>
      </c>
      <c r="H49" s="1">
        <v>224016.81796375601</v>
      </c>
      <c r="I49" s="1">
        <v>224018.955463305</v>
      </c>
      <c r="J49" s="20">
        <v>9.5416012650600002E-4</v>
      </c>
    </row>
    <row r="50" spans="1:10" x14ac:dyDescent="0.35">
      <c r="A50" s="6">
        <v>4</v>
      </c>
      <c r="B50" s="6" t="s">
        <v>50</v>
      </c>
      <c r="C50" s="6" t="s">
        <v>51</v>
      </c>
      <c r="D50" s="6" t="s">
        <v>48</v>
      </c>
      <c r="E50" s="6" t="s">
        <v>49</v>
      </c>
      <c r="F50" s="6" t="s">
        <v>40</v>
      </c>
      <c r="G50" s="10">
        <v>0</v>
      </c>
      <c r="H50" s="1">
        <v>227794.882611176</v>
      </c>
      <c r="I50" s="1">
        <v>227794.882611176</v>
      </c>
      <c r="J50" s="20">
        <v>0</v>
      </c>
    </row>
    <row r="51" spans="1:10" x14ac:dyDescent="0.35">
      <c r="A51" s="6">
        <v>49</v>
      </c>
      <c r="B51" s="6" t="s">
        <v>141</v>
      </c>
      <c r="C51" s="6" t="s">
        <v>142</v>
      </c>
      <c r="D51" s="6" t="s">
        <v>94</v>
      </c>
      <c r="E51" s="6" t="s">
        <v>95</v>
      </c>
      <c r="F51" s="6" t="s">
        <v>40</v>
      </c>
      <c r="G51" s="10">
        <v>0</v>
      </c>
      <c r="H51" s="1">
        <v>245631.28509821201</v>
      </c>
      <c r="I51" s="1">
        <v>245631.28509821201</v>
      </c>
      <c r="J51" s="20">
        <v>0</v>
      </c>
    </row>
    <row r="52" spans="1:10" x14ac:dyDescent="0.35">
      <c r="A52" s="6">
        <v>56</v>
      </c>
      <c r="B52" s="6" t="s">
        <v>156</v>
      </c>
      <c r="C52" s="6" t="s">
        <v>157</v>
      </c>
      <c r="D52" s="6" t="s">
        <v>38</v>
      </c>
      <c r="E52" s="6" t="s">
        <v>39</v>
      </c>
      <c r="F52" s="6" t="s">
        <v>40</v>
      </c>
      <c r="G52" s="10">
        <v>0</v>
      </c>
      <c r="H52" s="1">
        <v>247632.57037953901</v>
      </c>
      <c r="I52" s="1">
        <v>247632.57037953901</v>
      </c>
      <c r="J52" s="20">
        <v>0</v>
      </c>
    </row>
    <row r="53" spans="1:10" x14ac:dyDescent="0.35">
      <c r="A53" s="6">
        <v>7</v>
      </c>
      <c r="B53" s="6" t="s">
        <v>57</v>
      </c>
      <c r="C53" s="6" t="s">
        <v>58</v>
      </c>
      <c r="D53" s="6" t="s">
        <v>38</v>
      </c>
      <c r="E53" s="6" t="s">
        <v>39</v>
      </c>
      <c r="F53" s="6" t="s">
        <v>40</v>
      </c>
      <c r="G53" s="10">
        <v>0.65250071508874097</v>
      </c>
      <c r="H53" s="1">
        <v>255149.30308282701</v>
      </c>
      <c r="I53" s="1">
        <v>255149.955583542</v>
      </c>
      <c r="J53" s="20">
        <v>2.5573224717899998E-4</v>
      </c>
    </row>
    <row r="54" spans="1:10" x14ac:dyDescent="0.35">
      <c r="A54" s="6">
        <v>27</v>
      </c>
      <c r="B54" s="6" t="s">
        <v>104</v>
      </c>
      <c r="C54" s="6" t="s">
        <v>105</v>
      </c>
      <c r="D54" s="6" t="s">
        <v>68</v>
      </c>
      <c r="E54" s="6" t="s">
        <v>69</v>
      </c>
      <c r="F54" s="6" t="s">
        <v>40</v>
      </c>
      <c r="G54" s="10">
        <v>91.686644683581704</v>
      </c>
      <c r="H54" s="1">
        <v>286779.172703497</v>
      </c>
      <c r="I54" s="1">
        <v>286870.85934818099</v>
      </c>
      <c r="J54" s="20">
        <v>3.1960947477171001E-2</v>
      </c>
    </row>
    <row r="55" spans="1:10" x14ac:dyDescent="0.35">
      <c r="A55" s="6">
        <v>17</v>
      </c>
      <c r="B55" s="6" t="s">
        <v>84</v>
      </c>
      <c r="C55" s="6" t="s">
        <v>85</v>
      </c>
      <c r="D55" s="6" t="s">
        <v>61</v>
      </c>
      <c r="E55" s="6" t="s">
        <v>62</v>
      </c>
      <c r="F55" s="6" t="s">
        <v>40</v>
      </c>
      <c r="G55" s="10">
        <v>1.61999976552255</v>
      </c>
      <c r="H55" s="1">
        <v>371132.73029446602</v>
      </c>
      <c r="I55" s="1">
        <v>371134.35029423202</v>
      </c>
      <c r="J55" s="20">
        <v>4.36499549082E-4</v>
      </c>
    </row>
    <row r="56" spans="1:10" x14ac:dyDescent="0.35">
      <c r="A56" s="6">
        <v>63</v>
      </c>
      <c r="B56" s="6" t="s">
        <v>168</v>
      </c>
      <c r="C56" s="6" t="s">
        <v>169</v>
      </c>
      <c r="D56" s="6" t="s">
        <v>38</v>
      </c>
      <c r="E56" s="6" t="s">
        <v>39</v>
      </c>
      <c r="F56" s="6" t="s">
        <v>40</v>
      </c>
      <c r="G56" s="10">
        <v>0</v>
      </c>
      <c r="H56" s="1">
        <v>479786.53469810297</v>
      </c>
      <c r="I56" s="1">
        <v>479786.53469810297</v>
      </c>
      <c r="J56" s="20">
        <v>0</v>
      </c>
    </row>
    <row r="57" spans="1:10" x14ac:dyDescent="0.35">
      <c r="A57" s="6">
        <v>51</v>
      </c>
      <c r="B57" s="6" t="s">
        <v>147</v>
      </c>
      <c r="C57" s="6" t="s">
        <v>148</v>
      </c>
      <c r="D57" s="6" t="s">
        <v>98</v>
      </c>
      <c r="E57" s="6" t="s">
        <v>99</v>
      </c>
      <c r="F57" s="6" t="s">
        <v>40</v>
      </c>
      <c r="G57" s="10">
        <v>0</v>
      </c>
      <c r="H57" s="1">
        <v>510839.99960565998</v>
      </c>
      <c r="I57" s="1">
        <v>510839.99960565998</v>
      </c>
      <c r="J57" s="20">
        <v>0</v>
      </c>
    </row>
    <row r="58" spans="1:10" x14ac:dyDescent="0.35">
      <c r="A58" s="6">
        <v>52</v>
      </c>
      <c r="B58" s="6" t="s">
        <v>149</v>
      </c>
      <c r="C58" s="6" t="s">
        <v>150</v>
      </c>
      <c r="D58" s="6" t="s">
        <v>61</v>
      </c>
      <c r="E58" s="6" t="s">
        <v>62</v>
      </c>
      <c r="F58" s="6" t="s">
        <v>40</v>
      </c>
      <c r="G58" s="10">
        <v>0</v>
      </c>
      <c r="H58" s="1">
        <v>514769.759974304</v>
      </c>
      <c r="I58" s="1">
        <v>514769.759974304</v>
      </c>
      <c r="J58" s="20">
        <v>0</v>
      </c>
    </row>
    <row r="59" spans="1:10" x14ac:dyDescent="0.35">
      <c r="A59" s="6">
        <v>68</v>
      </c>
      <c r="B59" s="6" t="s">
        <v>176</v>
      </c>
      <c r="C59" s="6" t="s">
        <v>177</v>
      </c>
      <c r="D59" s="6" t="s">
        <v>61</v>
      </c>
      <c r="E59" s="6" t="s">
        <v>62</v>
      </c>
      <c r="F59" s="6" t="s">
        <v>40</v>
      </c>
      <c r="G59" s="10">
        <v>0.15749984762820399</v>
      </c>
      <c r="H59" s="1">
        <v>679128.05303243396</v>
      </c>
      <c r="I59" s="1">
        <v>679128.21053228097</v>
      </c>
      <c r="J59" s="20">
        <v>2.3191474774E-5</v>
      </c>
    </row>
    <row r="60" spans="1:10" x14ac:dyDescent="0.35">
      <c r="A60" s="6">
        <v>20</v>
      </c>
      <c r="B60" s="6" t="s">
        <v>88</v>
      </c>
      <c r="C60" s="6" t="s">
        <v>89</v>
      </c>
      <c r="D60" s="6" t="s">
        <v>68</v>
      </c>
      <c r="E60" s="6" t="s">
        <v>69</v>
      </c>
      <c r="F60" s="6" t="s">
        <v>40</v>
      </c>
      <c r="G60" s="10">
        <v>0</v>
      </c>
      <c r="H60" s="1">
        <v>679665.41997283604</v>
      </c>
      <c r="I60" s="1">
        <v>679665.41997283604</v>
      </c>
      <c r="J60" s="20">
        <v>0</v>
      </c>
    </row>
    <row r="61" spans="1:10" x14ac:dyDescent="0.35">
      <c r="A61" s="6">
        <v>47</v>
      </c>
      <c r="B61" s="6" t="s">
        <v>138</v>
      </c>
      <c r="C61" s="6" t="s">
        <v>139</v>
      </c>
      <c r="D61" s="6" t="s">
        <v>38</v>
      </c>
      <c r="E61" s="6" t="s">
        <v>39</v>
      </c>
      <c r="F61" s="6" t="s">
        <v>40</v>
      </c>
      <c r="G61" s="10">
        <v>0</v>
      </c>
      <c r="H61" s="1">
        <v>695193.81735351495</v>
      </c>
      <c r="I61" s="1">
        <v>695193.81735351495</v>
      </c>
      <c r="J61" s="20">
        <v>0</v>
      </c>
    </row>
    <row r="62" spans="1:10" x14ac:dyDescent="0.35">
      <c r="A62" s="6">
        <v>16</v>
      </c>
      <c r="B62" s="6" t="s">
        <v>82</v>
      </c>
      <c r="C62" s="6" t="s">
        <v>83</v>
      </c>
      <c r="D62" s="6" t="s">
        <v>68</v>
      </c>
      <c r="E62" s="6" t="s">
        <v>69</v>
      </c>
      <c r="F62" s="6" t="s">
        <v>40</v>
      </c>
      <c r="G62" s="10">
        <v>38.992500175761201</v>
      </c>
      <c r="H62" s="1">
        <v>827923.00508350797</v>
      </c>
      <c r="I62" s="1">
        <v>827961.99758368405</v>
      </c>
      <c r="J62" s="20">
        <v>4.7094552998269996E-3</v>
      </c>
    </row>
    <row r="63" spans="1:10" x14ac:dyDescent="0.35">
      <c r="A63" s="6">
        <v>25</v>
      </c>
      <c r="B63" s="6" t="s">
        <v>101</v>
      </c>
      <c r="C63" s="6" t="s">
        <v>102</v>
      </c>
      <c r="D63" s="6" t="s">
        <v>68</v>
      </c>
      <c r="E63" s="6" t="s">
        <v>69</v>
      </c>
      <c r="F63" s="6" t="s">
        <v>40</v>
      </c>
      <c r="G63" s="10">
        <v>0</v>
      </c>
      <c r="H63" s="1">
        <v>1123506.3149057799</v>
      </c>
      <c r="I63" s="1">
        <v>1123506.3149057799</v>
      </c>
      <c r="J63" s="20">
        <v>0</v>
      </c>
    </row>
    <row r="64" spans="1:10" x14ac:dyDescent="0.35">
      <c r="A64" s="6">
        <v>11</v>
      </c>
      <c r="B64" s="6" t="s">
        <v>66</v>
      </c>
      <c r="C64" s="6" t="s">
        <v>67</v>
      </c>
      <c r="D64" s="6" t="s">
        <v>68</v>
      </c>
      <c r="E64" s="6" t="s">
        <v>69</v>
      </c>
      <c r="F64" s="6" t="s">
        <v>40</v>
      </c>
      <c r="G64" s="10">
        <v>0</v>
      </c>
      <c r="H64" s="1">
        <v>1959870.41963647</v>
      </c>
      <c r="I64" s="1">
        <v>1959870.41963647</v>
      </c>
      <c r="J64" s="20">
        <v>0</v>
      </c>
    </row>
    <row r="65" spans="1:10" x14ac:dyDescent="0.35">
      <c r="A65" s="6">
        <v>31</v>
      </c>
      <c r="B65" s="6" t="s">
        <v>111</v>
      </c>
      <c r="C65" s="6" t="s">
        <v>112</v>
      </c>
      <c r="D65" s="6" t="s">
        <v>43</v>
      </c>
      <c r="E65" s="6" t="s">
        <v>44</v>
      </c>
      <c r="F65" s="6" t="s">
        <v>45</v>
      </c>
      <c r="G65" s="10">
        <v>0</v>
      </c>
      <c r="H65" s="1">
        <v>1997546.93939417</v>
      </c>
      <c r="I65" s="1">
        <v>1997546.93939417</v>
      </c>
      <c r="J65" s="20">
        <v>0</v>
      </c>
    </row>
    <row r="66" spans="1:10" x14ac:dyDescent="0.35">
      <c r="A66" s="6">
        <v>70</v>
      </c>
      <c r="B66" s="6" t="s">
        <v>180</v>
      </c>
      <c r="C66" s="6" t="s">
        <v>181</v>
      </c>
      <c r="D66" s="6" t="s">
        <v>182</v>
      </c>
      <c r="E66" s="6" t="s">
        <v>183</v>
      </c>
      <c r="F66" s="6" t="s">
        <v>45</v>
      </c>
      <c r="G66" s="10">
        <v>0</v>
      </c>
      <c r="H66" s="1">
        <v>2251471.9932106901</v>
      </c>
      <c r="I66" s="1">
        <v>2251471.9932106901</v>
      </c>
      <c r="J66" s="20">
        <v>0</v>
      </c>
    </row>
    <row r="67" spans="1:10" x14ac:dyDescent="0.35">
      <c r="A67" s="6">
        <v>12</v>
      </c>
      <c r="B67" s="6" t="s">
        <v>70</v>
      </c>
      <c r="C67" s="6" t="s">
        <v>71</v>
      </c>
      <c r="D67" s="6" t="s">
        <v>72</v>
      </c>
      <c r="E67" s="6" t="s">
        <v>73</v>
      </c>
      <c r="F67" s="6" t="s">
        <v>45</v>
      </c>
      <c r="G67" s="10">
        <v>0</v>
      </c>
      <c r="H67" s="1">
        <v>2252790.6729528499</v>
      </c>
      <c r="I67" s="1">
        <v>2252790.6729528499</v>
      </c>
      <c r="J67" s="20">
        <v>0</v>
      </c>
    </row>
    <row r="68" spans="1:10" x14ac:dyDescent="0.35">
      <c r="A68" s="6">
        <v>37</v>
      </c>
      <c r="B68" s="6" t="s">
        <v>124</v>
      </c>
      <c r="C68" s="6" t="s">
        <v>125</v>
      </c>
      <c r="D68" s="6" t="s">
        <v>43</v>
      </c>
      <c r="E68" s="6" t="s">
        <v>44</v>
      </c>
      <c r="F68" s="6" t="s">
        <v>45</v>
      </c>
      <c r="G68" s="10">
        <v>0</v>
      </c>
      <c r="H68" s="1">
        <v>2392392.2624632102</v>
      </c>
      <c r="I68" s="1">
        <v>2392392.2624632102</v>
      </c>
      <c r="J68" s="20">
        <v>0</v>
      </c>
    </row>
    <row r="69" spans="1:10" x14ac:dyDescent="0.35">
      <c r="A69" s="6">
        <v>23</v>
      </c>
      <c r="B69" s="6" t="s">
        <v>96</v>
      </c>
      <c r="C69" s="6" t="s">
        <v>97</v>
      </c>
      <c r="D69" s="6" t="s">
        <v>98</v>
      </c>
      <c r="E69" s="6" t="s">
        <v>99</v>
      </c>
      <c r="F69" s="6" t="s">
        <v>40</v>
      </c>
      <c r="G69" s="10">
        <v>0</v>
      </c>
      <c r="H69" s="1">
        <v>2734266.98223205</v>
      </c>
      <c r="I69" s="1">
        <v>2734266.98223205</v>
      </c>
      <c r="J69" s="20">
        <v>0</v>
      </c>
    </row>
    <row r="70" spans="1:10" x14ac:dyDescent="0.35">
      <c r="A70" s="6">
        <v>71</v>
      </c>
      <c r="B70" s="6" t="s">
        <v>184</v>
      </c>
      <c r="C70" s="6" t="s">
        <v>185</v>
      </c>
      <c r="D70" s="6" t="s">
        <v>98</v>
      </c>
      <c r="E70" s="6" t="s">
        <v>99</v>
      </c>
      <c r="F70" s="6" t="s">
        <v>40</v>
      </c>
      <c r="G70" s="10">
        <v>0</v>
      </c>
      <c r="H70" s="1">
        <v>3842996.4004283198</v>
      </c>
      <c r="I70" s="1">
        <v>3842996.4004283198</v>
      </c>
      <c r="J70" s="20">
        <v>0</v>
      </c>
    </row>
    <row r="71" spans="1:10" x14ac:dyDescent="0.35">
      <c r="A71" s="6">
        <v>69</v>
      </c>
      <c r="B71" s="6" t="s">
        <v>178</v>
      </c>
      <c r="C71" s="6" t="s">
        <v>179</v>
      </c>
      <c r="D71" s="6" t="s">
        <v>72</v>
      </c>
      <c r="E71" s="6" t="s">
        <v>73</v>
      </c>
      <c r="F71" s="6" t="s">
        <v>45</v>
      </c>
      <c r="G71" s="10">
        <v>0</v>
      </c>
      <c r="H71" s="1">
        <v>5291875.7048162604</v>
      </c>
      <c r="I71" s="1">
        <v>5291875.7048162604</v>
      </c>
      <c r="J71" s="20">
        <v>0</v>
      </c>
    </row>
    <row r="72" spans="1:10" x14ac:dyDescent="0.35">
      <c r="A72" s="6">
        <v>2</v>
      </c>
      <c r="B72" s="6" t="s">
        <v>41</v>
      </c>
      <c r="C72" s="6" t="s">
        <v>42</v>
      </c>
      <c r="D72" s="6" t="s">
        <v>43</v>
      </c>
      <c r="E72" s="6" t="s">
        <v>44</v>
      </c>
      <c r="F72" s="6" t="s">
        <v>45</v>
      </c>
      <c r="G72" s="10">
        <v>0</v>
      </c>
      <c r="H72" s="1">
        <v>6345191.1634628503</v>
      </c>
      <c r="I72" s="1">
        <v>6345191.1634628503</v>
      </c>
      <c r="J72" s="20">
        <v>0</v>
      </c>
    </row>
    <row r="77" spans="1:10" x14ac:dyDescent="0.35">
      <c r="I77" s="11"/>
      <c r="J77" s="13"/>
    </row>
    <row r="78" spans="1:10" x14ac:dyDescent="0.35">
      <c r="I78" s="11"/>
    </row>
  </sheetData>
  <autoFilter ref="A1:J76" xr:uid="{4B4C4A0B-8505-47C8-8B1F-0A0CED34569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6A8B2-4F43-4CB1-921B-667D288CFBF1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Wetland 11-15-20</vt:lpstr>
      <vt:lpstr>ecodistricts 2015-2020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Margaret (MNRF)</dc:creator>
  <cp:lastModifiedBy>Gagnon, Rachel (MNR)</cp:lastModifiedBy>
  <cp:lastPrinted>2025-06-16T18:49:53Z</cp:lastPrinted>
  <dcterms:created xsi:type="dcterms:W3CDTF">2021-02-18T14:29:15Z</dcterms:created>
  <dcterms:modified xsi:type="dcterms:W3CDTF">2025-06-16T19:25:09Z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margaret.thompson@ontario.ca</vt:lpwstr>
  </property>
  <property fmtid="{D5CDD505-2E9C-101B-9397-08002B2CF9AE}" pid="5" name="MSIP_Label_034a106e-6316-442c-ad35-738afd673d2b_SetDate">
    <vt:lpwstr>2021-02-18T14:32:06.0756573Z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ActionId">
    <vt:lpwstr>425d1fb5-2134-4ea3-adeb-b496f70f889f</vt:lpwstr>
  </property>
  <property fmtid="{D5CDD505-2E9C-101B-9397-08002B2CF9AE}" pid="9" name="MSIP_Label_034a106e-6316-442c-ad35-738afd673d2b_Extended_MSFT_Method">
    <vt:lpwstr>Automatic</vt:lpwstr>
  </property>
  <property fmtid="{D5CDD505-2E9C-101B-9397-08002B2CF9AE}" pid="10" name="Sensitivity">
    <vt:lpwstr>OPS - Unclassified Information</vt:lpwstr>
  </property>
  <property fmtid="{D5CDD505-2E9C-101B-9397-08002B2CF9AE}" pid="11" name="ESRI_WORKBOOK_ID">
    <vt:lpwstr>a9cdf037bb1c439dbdfa987029bda214</vt:lpwstr>
  </property>
  <property fmtid="{D5CDD505-2E9C-101B-9397-08002B2CF9AE}" pid="12" name="_MarkAsFinal">
    <vt:bool>true</vt:bool>
  </property>
</Properties>
</file>